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E:\UKPCB\Deepak\Office Work Allocation\Air\NCAP\Complaince reports\October to December 2021\Dehradun\"/>
    </mc:Choice>
  </mc:AlternateContent>
  <xr:revisionPtr revIDLastSave="0" documentId="13_ncr:1_{FF887A74-793F-4FBD-A22B-25E30A4C86C2}" xr6:coauthVersionLast="47" xr6:coauthVersionMax="47" xr10:uidLastSave="{00000000-0000-0000-0000-000000000000}"/>
  <bookViews>
    <workbookView xWindow="-120" yWindow="-120" windowWidth="29040" windowHeight="15720" firstSheet="1" activeTab="4" xr2:uid="{00000000-000D-0000-FFFF-FFFF00000000}"/>
  </bookViews>
  <sheets>
    <sheet name="Summary" sheetId="9" r:id="rId1"/>
    <sheet name="Capacity Building &amp; SA " sheetId="7" r:id="rId2"/>
    <sheet name="Public Outreach" sheetId="8" r:id="rId3"/>
    <sheet name="Road Dust" sheetId="2" r:id="rId4"/>
    <sheet name="Vehicles" sheetId="1" r:id="rId5"/>
    <sheet name="Industries " sheetId="5" r:id="rId6"/>
    <sheet name="Waste Biomass &amp; Burning" sheetId="4" r:id="rId7"/>
    <sheet name="Domestic Fuel" sheetId="6" r:id="rId8"/>
    <sheet name="Air Quality data" sheetId="11" r:id="rId9"/>
  </sheets>
  <definedNames>
    <definedName name="_xlnm.Print_Area" localSheetId="4">Vehicles!$A$1:$O$21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7" i="7" l="1"/>
  <c r="N18" i="2"/>
  <c r="L21" i="1"/>
  <c r="M21" i="1"/>
  <c r="N21" i="1"/>
  <c r="K21" i="1"/>
  <c r="L18" i="2"/>
  <c r="M18" i="2"/>
  <c r="K18" i="2"/>
  <c r="L7" i="8"/>
  <c r="M7" i="8"/>
  <c r="N7" i="8"/>
  <c r="K7" i="8"/>
  <c r="L7" i="7"/>
  <c r="M7" i="7"/>
  <c r="K7" i="7"/>
  <c r="F19" i="9"/>
</calcChain>
</file>

<file path=xl/sharedStrings.xml><?xml version="1.0" encoding="utf-8"?>
<sst xmlns="http://schemas.openxmlformats.org/spreadsheetml/2006/main" count="822" uniqueCount="274">
  <si>
    <t>VEHICLES</t>
  </si>
  <si>
    <t>VE1</t>
  </si>
  <si>
    <t>Improve and strengthen PUC programme</t>
  </si>
  <si>
    <t>Present Status</t>
  </si>
  <si>
    <t>Target</t>
  </si>
  <si>
    <t>Target Date</t>
  </si>
  <si>
    <t>Deviation from Approved Action Plan Target</t>
  </si>
  <si>
    <t>Annual Target</t>
  </si>
  <si>
    <t>Field type</t>
  </si>
  <si>
    <t>Attachment</t>
  </si>
  <si>
    <t>Attachment Contents</t>
  </si>
  <si>
    <t xml:space="preserve">Total Funds Allocated </t>
  </si>
  <si>
    <t>Funds released</t>
  </si>
  <si>
    <t>Funds Utilized</t>
  </si>
  <si>
    <t>Additional Funds Required</t>
  </si>
  <si>
    <t xml:space="preserve">Remarks </t>
  </si>
  <si>
    <t>Nil</t>
  </si>
  <si>
    <t>Regular checking of Vehicular emission and issue of Pollution under Control Certificate (PUC)</t>
  </si>
  <si>
    <t>NA</t>
  </si>
  <si>
    <t>VE1.4</t>
  </si>
  <si>
    <t>VE2</t>
  </si>
  <si>
    <t>VE4.1</t>
  </si>
  <si>
    <t>VE4.2</t>
  </si>
  <si>
    <t>VE5.1</t>
  </si>
  <si>
    <t>VE6.5</t>
  </si>
  <si>
    <t>VE6.7</t>
  </si>
  <si>
    <t>VE7.2</t>
  </si>
  <si>
    <t>VE7.3</t>
  </si>
  <si>
    <t>VE7.4</t>
  </si>
  <si>
    <t>VE9</t>
  </si>
  <si>
    <t>VE11.1</t>
  </si>
  <si>
    <t>VE11.2</t>
  </si>
  <si>
    <t>Restriction on plying and phasing out of 15 years old commercial diesel driven vehicles.</t>
  </si>
  <si>
    <t>AP1</t>
  </si>
  <si>
    <t>A city-wide drive will be launched to check and curtail polluting vehicles</t>
  </si>
  <si>
    <t xml:space="preserve">Integration of all Pollution Checking Centers with Single web-based software for ensuring control &amp; monitoring of polluting vehicles. Strengthening facility for enforcement regarding the vehicles involved in pollution emission.. </t>
  </si>
  <si>
    <t>Checking for fuel adulteration periodically and random checking of fuel to be initiated</t>
  </si>
  <si>
    <t>In meeting, it is directed to check adulteration in fuel from time to time and present the details of proceedings in the next meeting.</t>
  </si>
  <si>
    <t>Use of cleaner fuels (CNG/LPG) for commercial passenger vehicles</t>
  </si>
  <si>
    <t>Public Transport to move to cleaner fuels such as CNG in a phased manner</t>
  </si>
  <si>
    <t>Better traffic management/ intelligent traffic system to be launched for monitoring and de-congestion (Smart Traffic)</t>
  </si>
  <si>
    <t>Directions given to PWD to locate new flyovers and give description in next meeting.</t>
  </si>
  <si>
    <t>A public awareness campaign will be launched to inform the public about anti-idling measures, vehicle maintenance, eco-driving, use of public transport etc.</t>
  </si>
  <si>
    <t>PO1.3 VE8</t>
  </si>
  <si>
    <t>Periodic calibration test of vehicular emission monitoring instrument</t>
  </si>
  <si>
    <t>Monitoring on vehicle fitness of Commercial Vehicles</t>
  </si>
  <si>
    <t>VE-AP1</t>
  </si>
  <si>
    <t>IR Cameras/on road remote sensing of vehicular emissions to detect polluting vehicles much like how the traffic police’s camera detects vehicle number plate.</t>
  </si>
  <si>
    <t xml:space="preserve">ROAD DUST AND CONTRUCTION &amp; DEMOLITION </t>
  </si>
  <si>
    <t>RD1</t>
  </si>
  <si>
    <t xml:space="preserve">Road dust </t>
  </si>
  <si>
    <t>RD1.6</t>
  </si>
  <si>
    <t>RD1.15</t>
  </si>
  <si>
    <t>RD2.2</t>
  </si>
  <si>
    <t>RD2.3</t>
  </si>
  <si>
    <t>RD2.4</t>
  </si>
  <si>
    <t>C&amp;D1</t>
  </si>
  <si>
    <t xml:space="preserve">Construction Activities </t>
  </si>
  <si>
    <t>C&amp;D1.1</t>
  </si>
  <si>
    <t>C&amp;D1.3</t>
  </si>
  <si>
    <t>Restriction on storage of construction materials along the road.</t>
  </si>
  <si>
    <t>C&amp;D1.4</t>
  </si>
  <si>
    <t>C&amp;D1.5</t>
  </si>
  <si>
    <t>C&amp;D1.8</t>
  </si>
  <si>
    <t>Roads to be regularly monitored to ensure maintenance</t>
  </si>
  <si>
    <t>Greening of open areas, schools, gardens, community places and housing societies.</t>
  </si>
  <si>
    <t>Daily Cleaning of roads by Vacuum cleaning machines</t>
  </si>
  <si>
    <t>Creation of green lungs in the city through city forestation.</t>
  </si>
  <si>
    <t>Enforcement of construction and demolition rules 2016.</t>
  </si>
  <si>
    <t xml:space="preserve">Bylaws prepared and  RFP also prepared  </t>
  </si>
  <si>
    <t>Water sprinkling, curtains, barriers and dust suppression unit to be used during all construction and demolition activities including covering the construction sites</t>
  </si>
  <si>
    <t>Ensure construction material is transported and carried in close containers.</t>
  </si>
  <si>
    <t>Identification of designated place/areas for disposal of demolition waste</t>
  </si>
  <si>
    <t>WASTE AND BIOMASS- DUMPING AND BURNING</t>
  </si>
  <si>
    <t>BB1</t>
  </si>
  <si>
    <t>Biomass Burning</t>
  </si>
  <si>
    <t>Additional Funds Required (in Lac)</t>
  </si>
  <si>
    <t>BB1.1</t>
  </si>
  <si>
    <t>Restriction on open burning of municipal solid waste, Biomass, plastic, horticulture waste etc</t>
  </si>
  <si>
    <t>Immediate lifting of solid wastes generated from de-silting and cleaning of municipal drains for its disposal.</t>
  </si>
  <si>
    <t>IP1</t>
  </si>
  <si>
    <t>Industrial air pollution control</t>
  </si>
  <si>
    <t xml:space="preserve">Industries </t>
  </si>
  <si>
    <t>Industrial emission control</t>
  </si>
  <si>
    <t>DOMESTIC FUEL</t>
  </si>
  <si>
    <t xml:space="preserve">Domestic fuel </t>
  </si>
  <si>
    <t>DF 1.1</t>
  </si>
  <si>
    <t>DF 1.9</t>
  </si>
  <si>
    <t>Replacement of Wood which is used as Domestic Fuel</t>
  </si>
  <si>
    <t>Ensuring promotion &amp; use of cleaner fuel for commercial purposes like local Dhaba/eateries</t>
  </si>
  <si>
    <t>AP1.5</t>
  </si>
  <si>
    <t>Removal of Open DG sets</t>
  </si>
  <si>
    <t>Ensure 100% spread of LPG connection for cooking purposes in the city.</t>
  </si>
  <si>
    <t>Action Point Code</t>
  </si>
  <si>
    <t>Action Point</t>
  </si>
  <si>
    <t>CB 1.1</t>
  </si>
  <si>
    <t>Air Quality Monitoring to be strengthened by installation of real time sensors and monitors</t>
  </si>
  <si>
    <t>Emission Inventory and Source Apportionment Study</t>
  </si>
  <si>
    <t>CB 4</t>
  </si>
  <si>
    <t>Capacity building on how to strengthen air quality management for the city to be carried out for all departments that are involved in city administration</t>
  </si>
  <si>
    <t>Centre of Excellence on air quality to be set up by pooling in all technical organization in the city. The technical organization will promote and aid the city administration and UKPCB in undertaking air quality research</t>
  </si>
  <si>
    <t>CB 3.1, CB3.3</t>
  </si>
  <si>
    <t>PO1</t>
  </si>
  <si>
    <t>PO2</t>
  </si>
  <si>
    <t>PUBLIC OUTREACH &amp; OTHER ACTIVITES</t>
  </si>
  <si>
    <t>Compliance of guidelines on D.G. sets regarding use of retrofitted emission control system (PM captured efficiency 70%) capacity equal to or above 800 KW (for both cities)</t>
  </si>
  <si>
    <t>AP1.4</t>
  </si>
  <si>
    <t>It is informed by Regional officer, UKPCB, Dehradun, that report will be submitted after conducting a joint inspection of Retrofitted Emission Control System for DG sets with 800 KW or more capacity by Nagar Nigam Dehradun and Industries Department</t>
  </si>
  <si>
    <t xml:space="preserve">Basic Information </t>
  </si>
  <si>
    <t>Name of Non Attainment City</t>
  </si>
  <si>
    <t>Sate/ Union Territory</t>
  </si>
  <si>
    <t xml:space="preserve">Uttarakhand </t>
  </si>
  <si>
    <t>Name of Nodal Officer at PCB/ PCC</t>
  </si>
  <si>
    <t xml:space="preserve">Dr. Ankur Kansal </t>
  </si>
  <si>
    <t>Email Id</t>
  </si>
  <si>
    <t>ncaputtarakhnd@gmail.com</t>
  </si>
  <si>
    <t>Contact  Number</t>
  </si>
  <si>
    <t>Date till which progress is submitted</t>
  </si>
  <si>
    <t>Sector</t>
  </si>
  <si>
    <t>Total Number of Actions</t>
  </si>
  <si>
    <t>Number of Actions Completed</t>
  </si>
  <si>
    <t>Number of Actions Under Progress</t>
  </si>
  <si>
    <t>Required funds (in Lac)</t>
  </si>
  <si>
    <t>CB</t>
  </si>
  <si>
    <t>CAPACITY BUILDING, MONITORING NETWORK AND SOURCE APPORTIONMENT including Salary of 01 JRF</t>
  </si>
  <si>
    <t>PO</t>
  </si>
  <si>
    <t>PUBLIC OUTREACH</t>
  </si>
  <si>
    <t>RD/ C&amp;D</t>
  </si>
  <si>
    <t>VE</t>
  </si>
  <si>
    <t>IP</t>
  </si>
  <si>
    <t>INDUSTRIES</t>
  </si>
  <si>
    <t>BB/DF</t>
  </si>
  <si>
    <t xml:space="preserve">Dehradun </t>
  </si>
  <si>
    <t>DF</t>
  </si>
  <si>
    <t xml:space="preserve">In progress </t>
  </si>
  <si>
    <t>Yes</t>
  </si>
  <si>
    <t>..</t>
  </si>
  <si>
    <t>Publish advertisement on newspapeer</t>
  </si>
  <si>
    <t xml:space="preserve">In Progress </t>
  </si>
  <si>
    <t>Completed</t>
  </si>
  <si>
    <t xml:space="preserve">Total Funds Allocated (in lacs)  </t>
  </si>
  <si>
    <t>Total Funds Allocated (in lacs)</t>
  </si>
  <si>
    <t xml:space="preserve">Total Funds Allocated (in lacs ) </t>
  </si>
  <si>
    <t>Total</t>
  </si>
  <si>
    <t>Data is being submitted</t>
  </si>
  <si>
    <t>AQ</t>
  </si>
  <si>
    <t>AIR QUALITY DATA</t>
  </si>
  <si>
    <t xml:space="preserve">-- </t>
  </si>
  <si>
    <t>Prevent parking of vehicles in non-designated areas.
- Determination of hotspots to launches action in phased manner.
- Determine best strategy for positive outcome.
- Branch out to other parts of the city</t>
  </si>
  <si>
    <t>Battery operated vehicles and E-rickshaws to be introduced.
- Determination of areas that most need last mile connectivity to initiate launch.
- Determine need and capacity for city.
- Launch more e-rickshaws accordingly.</t>
  </si>
  <si>
    <t>Action Code</t>
  </si>
  <si>
    <t>January</t>
  </si>
  <si>
    <t>February</t>
  </si>
  <si>
    <t>March</t>
  </si>
  <si>
    <t>April</t>
  </si>
  <si>
    <t>May</t>
  </si>
  <si>
    <t>June</t>
  </si>
  <si>
    <t>July</t>
  </si>
  <si>
    <t>August</t>
  </si>
  <si>
    <t>September</t>
  </si>
  <si>
    <t>October</t>
  </si>
  <si>
    <t>November</t>
  </si>
  <si>
    <t>December</t>
  </si>
  <si>
    <t>AQ1.1</t>
  </si>
  <si>
    <t>AQ1.2</t>
  </si>
  <si>
    <t>AQ1.3</t>
  </si>
  <si>
    <t>AQ1.4</t>
  </si>
  <si>
    <t>AQ1.5</t>
  </si>
  <si>
    <t>AQ1.6</t>
  </si>
  <si>
    <t>AQ1.7</t>
  </si>
  <si>
    <t>AQ1.8</t>
  </si>
  <si>
    <t>AQ1.9</t>
  </si>
  <si>
    <t xml:space="preserve">Nil </t>
  </si>
  <si>
    <t>Public Outreach &amp; Other activities</t>
  </si>
  <si>
    <t>In progress</t>
  </si>
  <si>
    <t>Monthly averages for PM2.5 (In µg/m3) 2021</t>
  </si>
  <si>
    <t>Monthly averages for PM10  (In µg/m3) 2021</t>
  </si>
  <si>
    <t>Monthly averages for SO2 (In µg/m3) 2021</t>
  </si>
  <si>
    <t>Monthly averages for NO2  (In µg/m3) 2021</t>
  </si>
  <si>
    <t>Monthly Meterological Data 2021</t>
  </si>
  <si>
    <t>CAPACITY BUILDING, MONITORING NETWORK AND SOURCE APPORTIONMENT</t>
  </si>
  <si>
    <t>No</t>
  </si>
  <si>
    <t>Number</t>
  </si>
  <si>
    <t>Study</t>
  </si>
  <si>
    <t>Text</t>
  </si>
  <si>
    <t>03 CAAQMS</t>
  </si>
  <si>
    <t>_</t>
  </si>
  <si>
    <t>Regular activity</t>
  </si>
  <si>
    <t>MoU signed with ARIES Nainital</t>
  </si>
  <si>
    <t>Issue of advisory to public for prevention and control of air pollution, Vehicle fitness, maintenance and minimise use of personal vehicles etc.</t>
  </si>
  <si>
    <t>Public Grievance Redressal Portal</t>
  </si>
  <si>
    <t>Regular Activity</t>
  </si>
  <si>
    <t>Publish the Advertisement and continuous activity</t>
  </si>
  <si>
    <t>Continuous activity</t>
  </si>
  <si>
    <t>Ensure sidewalks are present in major parts of the city for pedestrians</t>
  </si>
  <si>
    <t>Transportation of municipal solid wastes,construction materials and debris in covered system.</t>
  </si>
  <si>
    <t>Green buffers to be introduced on either side of traffic corridors.</t>
  </si>
  <si>
    <t>Total 03 place designated for disposal of demolition waste:
1-Harbhajwala khasra no.85(A) / 0.438 Hector
2-Khulhaan/karanpur khasra no. 2(A) / 0.4000 Hector
3-Behind DIT, makkawala khasra no.86(A)/89 0.300 Hector</t>
  </si>
  <si>
    <t>Direction given to concerned department</t>
  </si>
  <si>
    <t>03 vehicle mounted vaccum cleaning machine &amp; 02 road sweeping machine</t>
  </si>
  <si>
    <t>Implemented &amp; Continuous activity</t>
  </si>
  <si>
    <t>Complete plantation along the traffic corridors</t>
  </si>
  <si>
    <t>100% cleaning of Major Roads</t>
  </si>
  <si>
    <t>Enforcement of byelaws</t>
  </si>
  <si>
    <t>100% cleaning of Major Roads around C&amp;D activities</t>
  </si>
  <si>
    <t>Area</t>
  </si>
  <si>
    <t>Enforcement</t>
  </si>
  <si>
    <t>Text and Number both</t>
  </si>
  <si>
    <t>Length of sidewalk stretch</t>
  </si>
  <si>
    <t>Percent of green cover</t>
  </si>
  <si>
    <t>Expessway / bypass and flyovers to be built to decrease vehicular congestion</t>
  </si>
  <si>
    <t>URL</t>
  </si>
  <si>
    <t>Completed and continuous activity</t>
  </si>
  <si>
    <t xml:space="preserve">Continuous activity </t>
  </si>
  <si>
    <t>Direction given</t>
  </si>
  <si>
    <t>No Burning of MSW</t>
  </si>
  <si>
    <t>Compliance of DG Sets</t>
  </si>
  <si>
    <t>Direction given to respective authority</t>
  </si>
  <si>
    <t>Completed and Continuous activity</t>
  </si>
  <si>
    <t>Direction given to tehsil administration for 100% spread of LPG proceedings should be done.</t>
  </si>
  <si>
    <t xml:space="preserve">1. Direction given to MDDA, Nagar Nigam make a plan for establishment of green buffers on both side of the road and present it in next meeting.
2. Direction given to PWD engineers to locate and mark  the empty places near roads for green buffers and make a estimation for green buffers. </t>
  </si>
  <si>
    <t>1. It is directed to Municipal Corporation and PWD department to complete the patch work of road according to time.
2. Darshan lal chowk road digged, from last month so it os directed to make it as soon as possible.</t>
  </si>
  <si>
    <t>It is informed by Regional officer Dehradun, that report will be submitted after conducting a joint inspection and removal of Retrofitted Emission Control System for DG sets with 800 KW or more capacity by Nagar Nigam Dehradun and Industries Department.
It was directed that action will be taken after conducting on-site inspection of open DG sets and details to be presented in the next meeting</t>
  </si>
  <si>
    <t xml:space="preserve">100% (SA, CC &amp; EI Study) </t>
  </si>
  <si>
    <t>1. 01 Workshops was conducted at DIT University to discuss various issues related to air pollution and its mitigations measures. 
2. Board has also distributed pamphlets and posters on Do’s and Don’ts for Air Pollution Control. Also, advertisement for the awareness has been published in Daily News Papers.
3. Under the road safety program, the general public is made aware of their vehicles from time to time for maintenance, fitness certificate PUC and minimum use of private vehicles.                                         
4. A training program of dynamic NCAP portal organized through virtual conference by Head office, UKPCB to the different departments like District Administration Department, Urban Development Directorate and their Local Bodies, Transport Department, Regional Office Dehradun.
5. Officials from Region office interacted with students &amp; local people, aware them about pollution control measure adopted in daily routing activities and distributed pamphlets and leaflets in offices, Hotels, Automobile workshops, Shops, Bus stand &amp; Auto stand in Dehradun city on "International Day of Clean Air for Blue Skies".
6. Board has organized online essay competition on “International day for the preservation of the Ozone layer”: Global Warming and Climate Change.</t>
  </si>
  <si>
    <t>1. Conducting awareness campaigns regarding anti-idling repairing of vehicles, eco driving and public transport. 
2. It has directed that police take actions against the busiest places of dehradun like Ashley hall, elora, dilaram chowk etc. and it is directed to transport department that public awareness campaign will be run regarding Anti-idling, repairing of vehicles, eco driving and public transport, and details of action will be presented in the next meeting.
3. Officials from Region office interacted with students, aware them about pollution control measure adopted in daily routing activities and distributed pamphlets and leaflets in schools on International Day of Clean Air for Blue Skies.
4. Board has organized online essay competition on “International day for the preservation of the Ozone layer”: Global Warming and Climate Change.</t>
  </si>
  <si>
    <t>Plan to be prepared for widening of busy roads and de-congestion of traffic.</t>
  </si>
  <si>
    <r>
      <t xml:space="preserve">1. Conducting awareness campaigns regarding anti-idling repairing of vehicles, eco driving and public transport. 
2. IEC and water spray on the road by the </t>
    </r>
    <r>
      <rPr>
        <sz val="11"/>
        <color theme="1"/>
        <rFont val="Times New Roman"/>
        <family val="1"/>
      </rPr>
      <t>Municipal Corporation</t>
    </r>
    <r>
      <rPr>
        <sz val="12"/>
        <color theme="1"/>
        <rFont val="Times New Roman"/>
        <family val="1"/>
      </rPr>
      <t>, Dehradun</t>
    </r>
  </si>
  <si>
    <t>Directions given to the concern department to enquire the intelligent traffic system for better traffic and put traffic lights properly in cross roads.
As per smart city limited, Total funds received from MoHUA, GOI is consolidated  247.5 Cr on 18/2/21 for all the projects. They do not get funds for each project separately.</t>
  </si>
  <si>
    <t>Conducting awareness campaigns regarding anti-idling repairing of vehicles, eco driving and public transport. It has directed that police take actions against the busiest places of dehradun like Ashley hall, elora, dilaram chowk etc. and it is directed to transport department that public awareness campaign will be run regarding Anti-idling, repairing of vehicles, eco driving and public transport and details of action will be presented I the next meeting.
An awareness program conducted during 18-Jan21 to 17-Feb21 regarding vehicular pollution.</t>
  </si>
  <si>
    <t>Workshop was organised in DIT university on 21.01.2021 for Air Quality Monitoring.                  and for technical assistance ARIES Nainital is engaged.
A training program of dynamic NCAP portal organized through virtual conference by Head office, UKPCB to the different departments like District Administration Department, Urban Development Directorate and their Local Bodies, Transport Department, Regional Office Dehradun</t>
  </si>
  <si>
    <t>RD1.2</t>
  </si>
  <si>
    <t>Daily Cleaning by:- 
03 vehicle mounted vaccum cleaning machine (jatayu) &amp;
02 road sweeping machine</t>
  </si>
  <si>
    <t>IP 1</t>
  </si>
  <si>
    <t>RD 1.1</t>
  </si>
  <si>
    <t>Annual averages for PM2.5  (In µg/m3), (Jan-Dec 2021)</t>
  </si>
  <si>
    <t>Annual averages for PM10 (In µg/m3)  (Jan-Dec 2021)</t>
  </si>
  <si>
    <t>Annual averages for SO2 (In µg/m3)  (Jan-Dec 2021)</t>
  </si>
  <si>
    <t>Annual averages for NO2 (In µg/m3)  (Jan-Dec 2021)</t>
  </si>
  <si>
    <t>Challan/Notice issused by Municipal Corporation, Dehradun 
Challan detail per year-
Year : Total challans : Amount
2019 : 792 : 10,82,300/-
2020 : 236 : 1,63,200/-
2021 : 1891 : 4,96,300/-
Challan/Notice issued by Municipal Corporation, Dehradun 
Challan detail of previous 03 months-
Year : Total challan : Amount
October : 116 : 97.300/-
November : 91 : 27,050/-
December : 402 : 93.550/-</t>
  </si>
  <si>
    <t xml:space="preserve">On storage of construction materials along the road Municipal Corporation,  Dehradun charge fine
Total challan of year-
2019-20:- Rs 13,61,379/-
2020-2021:- Rs. 4,92,506/-
Total challan of Previous 03 months:
Month Total challan Amount
Month : Challans : Amount
October  : 09 : 49,905/-
November : 06 : 8,800/-
December : 13 : 1,05,137/-
</t>
  </si>
  <si>
    <t>DF 1.2</t>
  </si>
  <si>
    <t xml:space="preserve">By the cleaning inspector of Nagar Nigam survey of all the Dhabas / Hotels / Eateries is done.
Total 27526 Dhabas / Hotels / Eateries are using cleaner fuel for their commercial purposes.
</t>
  </si>
  <si>
    <t>VE1.2</t>
  </si>
  <si>
    <t>31.12.2021</t>
  </si>
  <si>
    <t xml:space="preserve">For Dehradun city, we are on a final MoU agreement stage with Institute of Environment and Sustainable Development (IESD) BHU, Varanasi for carrying out "Source approtionment, Carrying Capacity and Emission Inventory study". </t>
  </si>
  <si>
    <t>MOU is signed between Doon University and UKPCB for Centre of Excellence. The conference  is proposed for the month of March 2022 in Doon University.</t>
  </si>
  <si>
    <t>Web based Android app for Redressal of public complaints on air pollution along with a supervisory control for the disposal of complaints has been created by UKPCB. 
As of now total 12 complaints has been recieved for Dehradun city, out of which 09 is resolved and 03 is pending.</t>
  </si>
  <si>
    <t>Compliance is being done by Municipal Corporation, Dehradun for removal of solid wastes &amp; cleaning of municipal drains.</t>
  </si>
  <si>
    <t>Parade ground is “The oldest ground in the dehradun” located hardly 500 mtrs from the clock tower, lavishly sprawling and snuggled in the heart of the city. Greening is being done in this parade ground. It is one of the most happening places of the dehradun that hosts many mega events time to time. In this project about 58% of the work is completed till 31.12.2021. 
Directions is also given to the concern departments to make proposal for greening of open areas, schools, gardens, community places and housing societies, and present it in next meeting</t>
  </si>
  <si>
    <t>The CITIIS is “Child Friendly Doon” project and a unique initiative envisioned by DSCL to tackle the challenges of urban mobility and put children at the center stage of city planning, design and implementation. The project is well positioned to complement the city’s smart city proposal within the ABD area.
Topography survey of all 07 streches is ongoing. Execution will be started after code of conduct.
Preparing   the EOI (expression of interest) for tender process of tree plantation ion the various roads in Dehradun city.
In meeting, dated on 22/06/2021 department are directed to carry out survey for the construction of sidewalks for pedestrians along the road inside the city and after inspecting those places the details will be presented in the next meeting.</t>
  </si>
  <si>
    <t>Roads to be modeled as Smart Roads are -
Phase I
1. Haridwar Road Prince Chowk to Araghar Road (1.5 Km) 
2. EC Road - Araghar Road to Behl Chowk (3.0 Km) 
Phase II
3. Rajpur Road Dilaram Chowk to Clock Tower (2.0 Km) 
4. Chakrata Road Clock Tower to Kishan Nagar Chowk (2.0 Km)
These roads are some of the key arteries in the city. Improvements to these roads effectively will bring in change in face of the and possibly leads to the all roads in the city converted to these standard over time. Physical p[rogress on this project is 28% completed as on 31.12.2021.</t>
  </si>
  <si>
    <t>Smart city is providing designated parking area in first phase from Ghantaghar to Rajpur road (29 km).</t>
  </si>
  <si>
    <t>DSCL has a proposal to plant trees along the major roads (where possible) along the footpath or median to tree plantation on roads will be reducing the carbon emission, help to produce more oxygen and provide a greener view of the city. It will help in creating the similarity uniqueness to the roads of city. Improve the green cover and also create an identity, similar to the line of International cities.
It is also done by forest department and Nagar Nigam time to time like on occasion of Harela parv &amp; Environment day etc.</t>
  </si>
  <si>
    <t>Complied with action point.
Direction given to Nagar Nigam, Transport department and Traffic Police to take action against if the construction material is not transported in close container.</t>
  </si>
  <si>
    <t>Implemented and directions given to concerned department</t>
  </si>
  <si>
    <t>Action is being taken against the vehicles carrying municipal solid waste and debris in open vehicle by Nagar nigam and transport department.
There are 103 vehicles challaned for not covered goods during 01.04.21-30.09.21</t>
  </si>
  <si>
    <t>During checking in 2021-22 upto 31.12.2021, 903 vehicle were challaned for not having valid pollution under control certificates.</t>
  </si>
  <si>
    <t xml:space="preserve">1. All the pollution detection centers operated under dehradun jurisdiction are integrated with “vahan 4.0” software.
2.  Present numbers of PUC checking centres are113 in Dehradun City as on 31.12.2021. </t>
  </si>
  <si>
    <t>There are 3824 E- Rikshaws/ Electric Vehicles Registered in Dehradun
1.No. of E-Rikshaws (P/G) 2493
2. CNG: 3824
3. LPG: 1331
4. Electric Vehicle: 606</t>
  </si>
  <si>
    <t xml:space="preserve">Periodically (Quarterly Half Yearly and Yearly) calibration test is mandatory for registered PUC Centres.
No. of Periodic Calibration in year 2021: 62 centers. </t>
  </si>
  <si>
    <t>As per Section 59 of Motor vehicle Act 1988 Central Govt. can fix age limit of the vehicles. Central government has issued vehicle scrap policy which will effect from March 2023.
Proposal for fixation of the age limit for diesel driven vehicle in Dehradun, Uttarakhand is under preparation.</t>
  </si>
  <si>
    <t>1. Present numbers of PUC checking centres are113 in Dehradun City as on 31.12.2021.
2. Year wise details of PUC investigation of vehicle Year Issued PUC
2019 – 2020:   347135
2020 – 2021:  227464                                                                                                                         April 21 – June 21: 28698  
July21-September21: 61747
October21-December21: 53667  
                                                                                                     3. Continuous checking is done by the Enforcement unit Dehradun. Action against the vehicles not having PUCs during the checking:
2019 - 20: 783                                                                                                               
2020-2021: 551
2021-2022: 903
Total: 2237
July 21-September 21: 486                                                                                    October 21-December 21: 342</t>
  </si>
  <si>
    <t xml:space="preserve">Total CNG stations in dehradun city                                                                                             1. 04 CNG Outlet are there in the city.
2.  06 CNG Stations are under installtion.                                           </t>
  </si>
  <si>
    <t>Presently Vehicle Fitness test doing by M-Fitness Based on app with Geo Fancing. 
Around 6707 vehicles are tested in M-Fitness App and 10 vehicles are found to be unfit from Oct 2021 to Dec 2021
Year : No. of challans / Action
2019-20 : 1899
2020-2021 : 613
2021-2022 : 193
. 
Year wise details of fitness certificate:
Year : Issued fitness certificate
2019-20: 24082
2020-2021: 10440
2021-2022: 21098</t>
  </si>
  <si>
    <t>Direction given to transport department and traffic police to do proceding regarding IR cameras and proposal is awaited from transport department for funds disbursement.</t>
  </si>
  <si>
    <t>As per the directions, SIIDCUL has intimated the regional managers to insist industries to install required air pollution abatement equipment/devices to control and manage air pollution from their respective industrial activities as per applicable parameters being issued by UKPCB through Consent to Operate (CTO).
Also, in order to better manage and control air pollution in and around industrial areas, SIIDCUL has developed guidelines for greening of industrial areas under ongoing technical cooperation with GIZ and has directed the concerned Regional Managers of SIIDCUL to review the guidelines and implement the greening in industrial areas according to these guidelines now onwards. These guidelines provide guidance on the areas where plantation can be undertaken, type of trees, size of trees, landscaping/design aspects, pre-plantation preparation requirements, requirements for undertaking plantation, post plantation care etc.
Implementing these guidelines will ensure air pollution control and abatement in industrial areas.</t>
  </si>
  <si>
    <t>SIIDCUL has developed guidelines for greening of industrial areas under ongoing technical cooperation with GIZ</t>
  </si>
  <si>
    <t>There are total 04 operational CNG supply stations in Dehradun city:
1. Malsi Filling station, Mussourie road, Dehradun
2. Shaktiman Filling station, Police line, Dehradun
3. Sarthak Filling station, Bhaniyawala , Dehradun
4. Sethi Top Filling station, Sahastradhara , Dehradun
There are 06 CNG stations under installation which are mentioned below:
1. Humara Debu Filling Station, shimla byepass road Dehradun.
2. Shree Krishna Filling Station suddhowala Dehradun.
3. Despal Singh kohli Filling Station Mohbbewala Dehradun         4. Surjan singh, Filling Station Saharanpur dehradun.
5. GAIL Gas Filling Station, Transport nagar, Dehradun
6. GAIL. Gas Filling Station, ISBT  Dehradun.</t>
  </si>
  <si>
    <t>Number of commercial LPG use in restaurants and other areas in Dehradun are 27526.
Direction has also given to tehsil administration for 100% spread of LPG proceedings will be done.</t>
  </si>
  <si>
    <t>Implemented</t>
  </si>
  <si>
    <t>903 vehicle were challaned</t>
  </si>
  <si>
    <r>
      <t xml:space="preserve"> Regional officer, UKPCB Dehradun, reported that </t>
    </r>
    <r>
      <rPr>
        <b/>
        <sz val="12"/>
        <color theme="1"/>
        <rFont val="Times New Roman"/>
        <family val="1"/>
      </rPr>
      <t>03</t>
    </r>
    <r>
      <rPr>
        <sz val="12"/>
        <color theme="1"/>
        <rFont val="Times New Roman"/>
        <family val="1"/>
      </rPr>
      <t xml:space="preserve"> real time sensors are required for Air quality; given by CPCB.   
                                                                                An agreement has been signed between Doon University and Uttarakhand pollution control board regarding establishment of CAAQMS station for Dehradun city and Rs. 24.22 lakh fund has been disbursed on 09.12.2021. The CAAQMS station is operationalize from jan 15. 2022.   </t>
    </r>
  </si>
  <si>
    <t>It has directed to MDDA, Tehsil Administration and Nagar Nigam Dehradun, that water sprinkling system is needed to control the dust generated by construction and demolition activities &amp; installation of curtain walls around the construction site. 
The details of the action taken will be presented in the next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</si>
</sst>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2"/>
      <color theme="1"/>
      <name val="Times New Roman"/>
      <family val="1"/>
    </font>
    <font>
      <sz val="12"/>
      <color theme="1"/>
      <name val="Times New Roman"/>
      <family val="1"/>
    </font>
    <font>
      <sz val="11"/>
      <color theme="1"/>
      <name val="Times New Roman"/>
      <family val="1"/>
    </font>
    <font>
      <sz val="12"/>
      <color rgb="FF000000"/>
      <name val="Times New Roman"/>
      <family val="1"/>
    </font>
    <font>
      <b/>
      <sz val="11"/>
      <color theme="1"/>
      <name val="Times New Roman"/>
      <family val="1"/>
    </font>
    <font>
      <u/>
      <sz val="11"/>
      <color theme="10"/>
      <name val="Calibri"/>
      <family val="2"/>
    </font>
    <font>
      <u/>
      <sz val="11"/>
      <color theme="10"/>
      <name val="Times New Roman"/>
      <family val="1"/>
    </font>
    <font>
      <b/>
      <sz val="14"/>
      <color theme="1"/>
      <name val="Times New Roman"/>
      <family val="1"/>
    </font>
    <font>
      <b/>
      <sz val="10"/>
      <color theme="1"/>
      <name val="Times New Roman"/>
      <family val="1"/>
    </font>
    <font>
      <sz val="14"/>
      <color rgb="FF000000"/>
      <name val="Times New Roman"/>
      <family val="1"/>
    </font>
    <font>
      <sz val="14"/>
      <color theme="1"/>
      <name val="Calibri"/>
      <family val="2"/>
      <scheme val="minor"/>
    </font>
    <font>
      <sz val="12"/>
      <color theme="1"/>
      <name val="Calibri"/>
      <family val="2"/>
      <scheme val="minor"/>
    </font>
  </fonts>
  <fills count="2">
    <fill>
      <patternFill patternType="none"/>
    </fill>
    <fill>
      <patternFill patternType="gray125"/>
    </fill>
  </fills>
  <borders count="4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79">
    <xf numFmtId="0" fontId="0" fillId="0" borderId="0" xfId="0"/>
    <xf numFmtId="0" fontId="1" fillId="0" borderId="1"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17"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left" vertical="center"/>
    </xf>
    <xf numFmtId="0" fontId="2" fillId="0" borderId="9" xfId="0" applyFont="1" applyFill="1" applyBorder="1" applyAlignment="1">
      <alignment horizontal="center" vertical="center" wrapText="1"/>
    </xf>
    <xf numFmtId="17" fontId="2" fillId="0" borderId="8" xfId="0" applyNumberFormat="1" applyFont="1" applyBorder="1" applyAlignment="1">
      <alignment horizontal="center" vertical="center" wrapText="1"/>
    </xf>
    <xf numFmtId="0" fontId="0" fillId="0" borderId="0" xfId="0" applyAlignment="1">
      <alignment wrapText="1"/>
    </xf>
    <xf numFmtId="164" fontId="1" fillId="0" borderId="0" xfId="0" applyNumberFormat="1" applyFont="1" applyBorder="1" applyAlignment="1">
      <alignment horizontal="center" vertical="center"/>
    </xf>
    <xf numFmtId="0" fontId="5" fillId="0" borderId="0" xfId="0" applyFont="1" applyAlignment="1">
      <alignment vertical="top" wrapText="1"/>
    </xf>
    <xf numFmtId="0" fontId="5" fillId="0" borderId="8" xfId="0" applyFont="1" applyBorder="1" applyAlignment="1">
      <alignment vertical="top" wrapText="1"/>
    </xf>
    <xf numFmtId="0" fontId="0" fillId="0" borderId="0" xfId="0" applyBorder="1"/>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3" fillId="0" borderId="8" xfId="0" applyFont="1" applyBorder="1" applyAlignment="1">
      <alignment horizontal="left" vertical="center" wrapText="1"/>
    </xf>
    <xf numFmtId="0" fontId="3" fillId="0" borderId="0" xfId="0" applyFont="1"/>
    <xf numFmtId="0" fontId="7" fillId="0" borderId="9" xfId="1" applyFont="1" applyBorder="1" applyAlignment="1" applyProtection="1">
      <alignment vertical="center" wrapText="1"/>
    </xf>
    <xf numFmtId="0" fontId="5" fillId="0" borderId="24" xfId="0" applyFont="1" applyBorder="1" applyAlignment="1">
      <alignment horizontal="center" vertical="center"/>
    </xf>
    <xf numFmtId="0" fontId="1" fillId="0" borderId="15" xfId="0" applyFont="1" applyBorder="1" applyAlignment="1">
      <alignment wrapText="1"/>
    </xf>
    <xf numFmtId="0" fontId="1" fillId="0" borderId="1" xfId="0" applyFont="1" applyBorder="1" applyAlignment="1">
      <alignment horizontal="left"/>
    </xf>
    <xf numFmtId="0" fontId="1" fillId="0" borderId="2" xfId="0" applyFont="1" applyBorder="1" applyAlignment="1">
      <alignment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0" xfId="0" applyAlignment="1">
      <alignment horizontal="center" wrapText="1"/>
    </xf>
    <xf numFmtId="0" fontId="9" fillId="0" borderId="31" xfId="0" applyFont="1" applyBorder="1"/>
    <xf numFmtId="0" fontId="3" fillId="0" borderId="10" xfId="0" applyFont="1" applyBorder="1" applyAlignment="1">
      <alignment horizontal="center"/>
    </xf>
    <xf numFmtId="0" fontId="3" fillId="0" borderId="24" xfId="0" applyFont="1" applyBorder="1" applyAlignment="1">
      <alignment horizontal="center"/>
    </xf>
    <xf numFmtId="0" fontId="2" fillId="0" borderId="5" xfId="0" applyFont="1" applyBorder="1" applyAlignment="1">
      <alignment horizontal="center"/>
    </xf>
    <xf numFmtId="0" fontId="0" fillId="0" borderId="0" xfId="0" applyFont="1" applyAlignment="1">
      <alignment horizontal="center" vertical="top" wrapText="1"/>
    </xf>
    <xf numFmtId="0" fontId="2" fillId="0" borderId="8" xfId="0" applyFont="1" applyBorder="1" applyAlignment="1">
      <alignment vertical="center" wrapText="1"/>
    </xf>
    <xf numFmtId="0" fontId="2" fillId="0" borderId="31" xfId="0" applyFont="1" applyBorder="1" applyAlignment="1">
      <alignment horizontal="left" vertical="center"/>
    </xf>
    <xf numFmtId="17"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0" fillId="0" borderId="0" xfId="0" applyAlignment="1">
      <alignment horizontal="left" vertical="center"/>
    </xf>
    <xf numFmtId="0" fontId="1" fillId="0" borderId="32" xfId="0" applyFont="1" applyBorder="1" applyAlignment="1">
      <alignment horizontal="center" vertical="center" wrapText="1"/>
    </xf>
    <xf numFmtId="0" fontId="0" fillId="0" borderId="0" xfId="0" applyAlignment="1">
      <alignment vertical="center" wrapText="1"/>
    </xf>
    <xf numFmtId="0" fontId="2" fillId="0" borderId="24" xfId="0" applyFont="1" applyBorder="1" applyAlignment="1">
      <alignment horizontal="center" vertical="center" wrapText="1"/>
    </xf>
    <xf numFmtId="0" fontId="1" fillId="0" borderId="4" xfId="0" applyFont="1" applyBorder="1" applyAlignment="1">
      <alignment horizontal="left" vertical="center"/>
    </xf>
    <xf numFmtId="0" fontId="1" fillId="0" borderId="27" xfId="0" applyFont="1" applyBorder="1" applyAlignment="1">
      <alignment horizontal="center" vertical="center"/>
    </xf>
    <xf numFmtId="0" fontId="1" fillId="0" borderId="2" xfId="0" applyFont="1" applyBorder="1" applyAlignment="1">
      <alignment horizontal="left" vertical="center" wrapText="1"/>
    </xf>
    <xf numFmtId="0" fontId="4" fillId="0" borderId="8" xfId="0" applyFont="1" applyBorder="1" applyAlignment="1">
      <alignment horizontal="left" vertical="center" wrapText="1"/>
    </xf>
    <xf numFmtId="0" fontId="1" fillId="0" borderId="31" xfId="0" applyFont="1" applyBorder="1" applyAlignment="1">
      <alignment horizontal="left" vertical="center"/>
    </xf>
    <xf numFmtId="0" fontId="3" fillId="0" borderId="10" xfId="0" applyFont="1" applyBorder="1" applyAlignment="1">
      <alignment horizontal="left" vertical="center" wrapText="1"/>
    </xf>
    <xf numFmtId="0" fontId="0" fillId="0" borderId="0" xfId="0" applyAlignment="1">
      <alignment horizontal="center" vertical="center" wrapText="1"/>
    </xf>
    <xf numFmtId="0" fontId="2" fillId="0" borderId="9" xfId="0" applyFont="1" applyBorder="1" applyAlignment="1">
      <alignment horizontal="center" vertical="top"/>
    </xf>
    <xf numFmtId="0" fontId="2" fillId="0" borderId="0" xfId="0" applyFont="1" applyBorder="1" applyAlignment="1">
      <alignment horizontal="justify" vertical="top" wrapText="1"/>
    </xf>
    <xf numFmtId="17" fontId="2" fillId="0" borderId="10" xfId="0" applyNumberFormat="1" applyFont="1" applyBorder="1" applyAlignment="1">
      <alignment horizontal="center" vertical="center" wrapText="1"/>
    </xf>
    <xf numFmtId="0" fontId="2" fillId="0" borderId="7" xfId="0" applyFont="1" applyBorder="1" applyAlignment="1">
      <alignment horizontal="left" vertical="center" wrapText="1"/>
    </xf>
    <xf numFmtId="164" fontId="1" fillId="0" borderId="32" xfId="0" applyNumberFormat="1" applyFont="1" applyBorder="1" applyAlignment="1">
      <alignment horizontal="center" vertical="center"/>
    </xf>
    <xf numFmtId="0" fontId="2" fillId="0" borderId="33" xfId="0" applyFont="1" applyBorder="1" applyAlignment="1">
      <alignment horizontal="center" vertical="center"/>
    </xf>
    <xf numFmtId="2" fontId="0" fillId="0" borderId="0" xfId="0" applyNumberFormat="1"/>
    <xf numFmtId="0" fontId="1" fillId="0" borderId="4" xfId="0" applyFont="1" applyBorder="1"/>
    <xf numFmtId="0" fontId="2" fillId="0" borderId="6" xfId="0" applyFont="1" applyBorder="1" applyAlignment="1">
      <alignment horizontal="center"/>
    </xf>
    <xf numFmtId="0" fontId="1" fillId="0" borderId="7" xfId="0" applyFont="1" applyBorder="1"/>
    <xf numFmtId="0" fontId="2" fillId="0" borderId="8" xfId="0" applyFont="1" applyBorder="1" applyAlignment="1">
      <alignment horizontal="center"/>
    </xf>
    <xf numFmtId="0" fontId="2" fillId="0" borderId="9" xfId="0" applyFont="1" applyBorder="1" applyAlignment="1">
      <alignment horizontal="center"/>
    </xf>
    <xf numFmtId="0" fontId="1" fillId="0" borderId="7" xfId="0" applyFont="1" applyBorder="1" applyAlignment="1">
      <alignment vertical="top"/>
    </xf>
    <xf numFmtId="0" fontId="2" fillId="0" borderId="8" xfId="0" applyFont="1" applyBorder="1" applyAlignment="1">
      <alignment horizontal="center" vertical="top"/>
    </xf>
    <xf numFmtId="0" fontId="5" fillId="0" borderId="38" xfId="0" applyFont="1" applyBorder="1"/>
    <xf numFmtId="0" fontId="5" fillId="0" borderId="12" xfId="0" applyFont="1" applyBorder="1"/>
    <xf numFmtId="0" fontId="5" fillId="0" borderId="8" xfId="0" applyFont="1" applyBorder="1"/>
    <xf numFmtId="0" fontId="5" fillId="0" borderId="8" xfId="0" applyFont="1" applyBorder="1" applyAlignment="1">
      <alignment wrapText="1"/>
    </xf>
    <xf numFmtId="0" fontId="5" fillId="0" borderId="10" xfId="0" applyFont="1" applyBorder="1"/>
    <xf numFmtId="0" fontId="8" fillId="0" borderId="15" xfId="0" applyFont="1" applyBorder="1" applyAlignment="1">
      <alignment horizontal="center" vertical="center"/>
    </xf>
    <xf numFmtId="0" fontId="8" fillId="0" borderId="28" xfId="0" applyFont="1" applyBorder="1" applyAlignment="1">
      <alignment horizontal="center" vertical="center" wrapText="1"/>
    </xf>
    <xf numFmtId="0" fontId="10" fillId="0" borderId="3" xfId="0" applyFont="1" applyBorder="1" applyAlignment="1">
      <alignment horizontal="center" vertical="center" wrapText="1" readingOrder="1"/>
    </xf>
    <xf numFmtId="0" fontId="10" fillId="0" borderId="28" xfId="0" applyFont="1" applyBorder="1" applyAlignment="1">
      <alignment horizontal="center" vertical="center" wrapText="1" readingOrder="1"/>
    </xf>
    <xf numFmtId="0" fontId="0" fillId="0" borderId="17" xfId="0" applyBorder="1" applyAlignment="1">
      <alignment horizontal="center" wrapText="1"/>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 fillId="0" borderId="39" xfId="0" applyFont="1" applyBorder="1" applyAlignment="1">
      <alignment horizontal="center" vertical="center"/>
    </xf>
    <xf numFmtId="0" fontId="0" fillId="0" borderId="0" xfId="0" applyAlignment="1">
      <alignment horizontal="left" vertical="center" wrapText="1"/>
    </xf>
    <xf numFmtId="0" fontId="2" fillId="0" borderId="33" xfId="0" applyFont="1" applyBorder="1" applyAlignment="1">
      <alignment horizontal="center" vertical="center" wrapText="1"/>
    </xf>
    <xf numFmtId="0" fontId="2" fillId="0" borderId="33" xfId="0" applyFont="1" applyBorder="1" applyAlignment="1">
      <alignment vertical="center"/>
    </xf>
    <xf numFmtId="0" fontId="2" fillId="0" borderId="34" xfId="0" applyFont="1" applyFill="1" applyBorder="1" applyAlignment="1">
      <alignment horizontal="center" vertical="center" wrapText="1"/>
    </xf>
    <xf numFmtId="0" fontId="8" fillId="0" borderId="3" xfId="0" applyFont="1" applyBorder="1" applyAlignment="1">
      <alignment horizontal="center" vertical="center"/>
    </xf>
    <xf numFmtId="2" fontId="2" fillId="0" borderId="5" xfId="0" applyNumberFormat="1" applyFont="1" applyBorder="1" applyAlignment="1">
      <alignment horizontal="center" vertical="center"/>
    </xf>
    <xf numFmtId="2" fontId="2" fillId="0" borderId="8" xfId="0" applyNumberFormat="1" applyFont="1" applyBorder="1" applyAlignment="1">
      <alignment horizontal="center" vertical="center"/>
    </xf>
    <xf numFmtId="0" fontId="11" fillId="0" borderId="0" xfId="0" applyFont="1"/>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center" vertical="top" wrapText="1"/>
    </xf>
    <xf numFmtId="0" fontId="2" fillId="0" borderId="14" xfId="0" applyFont="1" applyBorder="1" applyAlignment="1">
      <alignment horizontal="center" vertical="center"/>
    </xf>
    <xf numFmtId="0" fontId="2" fillId="0" borderId="8" xfId="0" applyFont="1" applyBorder="1" applyAlignment="1">
      <alignment horizontal="justify" vertical="center"/>
    </xf>
    <xf numFmtId="0" fontId="1" fillId="0" borderId="8" xfId="0" applyFont="1" applyBorder="1" applyAlignment="1">
      <alignment horizontal="center" vertical="center"/>
    </xf>
    <xf numFmtId="0" fontId="2" fillId="0" borderId="31" xfId="0" applyFont="1" applyBorder="1" applyAlignment="1">
      <alignment vertical="center"/>
    </xf>
    <xf numFmtId="0" fontId="12" fillId="0" borderId="0" xfId="0" applyFont="1" applyAlignment="1">
      <alignment vertical="center"/>
    </xf>
    <xf numFmtId="0" fontId="12" fillId="0" borderId="0" xfId="0" applyFont="1"/>
    <xf numFmtId="0" fontId="12" fillId="0" borderId="0" xfId="0" applyFont="1" applyBorder="1"/>
    <xf numFmtId="0" fontId="12" fillId="0" borderId="0" xfId="0" applyFont="1" applyAlignment="1">
      <alignment vertical="center" wrapText="1"/>
    </xf>
    <xf numFmtId="0" fontId="1" fillId="0" borderId="3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17" fontId="2" fillId="0" borderId="5" xfId="0" applyNumberFormat="1" applyFont="1" applyBorder="1" applyAlignment="1">
      <alignment horizontal="center" vertical="center"/>
    </xf>
    <xf numFmtId="0" fontId="2" fillId="0" borderId="38" xfId="0" applyFont="1" applyBorder="1" applyAlignment="1">
      <alignment horizontal="center" vertical="center"/>
    </xf>
    <xf numFmtId="0" fontId="2" fillId="0" borderId="18" xfId="0" applyFont="1" applyBorder="1" applyAlignment="1">
      <alignment horizontal="center" vertical="center"/>
    </xf>
    <xf numFmtId="0" fontId="1" fillId="0" borderId="5" xfId="0" applyFont="1" applyBorder="1" applyAlignment="1">
      <alignment horizontal="center" vertical="center"/>
    </xf>
    <xf numFmtId="0" fontId="2" fillId="0" borderId="40" xfId="0" applyFont="1" applyBorder="1" applyAlignment="1">
      <alignment horizontal="center" vertical="center" wrapText="1"/>
    </xf>
    <xf numFmtId="0" fontId="2" fillId="0" borderId="15" xfId="0" applyFont="1" applyBorder="1" applyAlignment="1">
      <alignment vertical="center" wrapText="1"/>
    </xf>
    <xf numFmtId="0" fontId="1" fillId="0" borderId="31" xfId="0" applyFont="1" applyBorder="1" applyAlignment="1">
      <alignment horizontal="left" vertical="center" wrapText="1"/>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1" fillId="0" borderId="10" xfId="0" applyFont="1" applyBorder="1" applyAlignment="1">
      <alignment horizontal="center" vertical="center"/>
    </xf>
    <xf numFmtId="0" fontId="2" fillId="0" borderId="41" xfId="0" applyFont="1" applyBorder="1" applyAlignment="1">
      <alignment horizontal="center" vertical="center" wrapText="1"/>
    </xf>
    <xf numFmtId="0" fontId="2" fillId="0" borderId="0" xfId="0" applyFont="1" applyAlignment="1">
      <alignment vertical="top" wrapText="1"/>
    </xf>
    <xf numFmtId="0" fontId="12" fillId="0" borderId="0" xfId="0" applyFont="1" applyAlignment="1">
      <alignment horizont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9" xfId="0" applyFont="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Border="1" applyAlignment="1">
      <alignment horizontal="left" vertical="center" wrapText="1"/>
    </xf>
    <xf numFmtId="0" fontId="2" fillId="0" borderId="24" xfId="0" applyFont="1" applyBorder="1" applyAlignment="1">
      <alignment horizontal="center" vertical="top"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top" wrapText="1"/>
    </xf>
    <xf numFmtId="0" fontId="1" fillId="0" borderId="4" xfId="0" applyFont="1" applyBorder="1" applyAlignment="1">
      <alignment horizontal="center" vertical="center"/>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4" xfId="0" applyFont="1" applyBorder="1" applyAlignment="1">
      <alignment horizontal="center" vertical="center"/>
    </xf>
    <xf numFmtId="0" fontId="1" fillId="0" borderId="18" xfId="0" applyFont="1" applyBorder="1" applyAlignment="1">
      <alignment horizontal="center" vertical="center"/>
    </xf>
    <xf numFmtId="0" fontId="8" fillId="0" borderId="25" xfId="0" applyFont="1" applyBorder="1" applyAlignment="1">
      <alignment horizontal="center" vertical="center"/>
    </xf>
    <xf numFmtId="0" fontId="8" fillId="0" borderId="11" xfId="0" applyFont="1" applyBorder="1" applyAlignment="1">
      <alignment horizontal="center" vertical="center"/>
    </xf>
    <xf numFmtId="0" fontId="8" fillId="0" borderId="26"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5" xfId="0" applyFont="1" applyBorder="1" applyAlignment="1">
      <alignment horizontal="center"/>
    </xf>
    <xf numFmtId="0" fontId="2" fillId="0" borderId="9"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caputtarakhnd@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workbookViewId="0">
      <selection activeCell="L10" sqref="L10"/>
    </sheetView>
  </sheetViews>
  <sheetFormatPr defaultRowHeight="15" x14ac:dyDescent="0.25"/>
  <cols>
    <col min="1" max="1" width="15.7109375" customWidth="1"/>
    <col min="2" max="2" width="42.5703125" customWidth="1"/>
    <col min="3" max="3" width="26.42578125" bestFit="1" customWidth="1"/>
    <col min="4" max="4" width="22.7109375" customWidth="1"/>
    <col min="5" max="5" width="18" customWidth="1"/>
    <col min="6" max="6" width="19.7109375" customWidth="1"/>
  </cols>
  <sheetData>
    <row r="1" spans="1:6" ht="25.5" customHeight="1" thickBot="1" x14ac:dyDescent="0.3">
      <c r="A1" s="147" t="s">
        <v>108</v>
      </c>
      <c r="B1" s="148"/>
      <c r="C1" s="149"/>
      <c r="D1" s="24"/>
      <c r="E1" s="24"/>
      <c r="F1" s="24"/>
    </row>
    <row r="2" spans="1:6" ht="15.75" x14ac:dyDescent="0.25">
      <c r="A2" s="150" t="s">
        <v>109</v>
      </c>
      <c r="B2" s="151"/>
      <c r="C2" s="18" t="s">
        <v>132</v>
      </c>
      <c r="D2" s="24"/>
      <c r="E2" s="24"/>
      <c r="F2" s="24"/>
    </row>
    <row r="3" spans="1:6" ht="15.75" x14ac:dyDescent="0.25">
      <c r="A3" s="152" t="s">
        <v>110</v>
      </c>
      <c r="B3" s="153"/>
      <c r="C3" s="19" t="s">
        <v>111</v>
      </c>
      <c r="D3" s="24"/>
      <c r="E3" s="24"/>
      <c r="F3" s="24"/>
    </row>
    <row r="4" spans="1:6" ht="15.75" x14ac:dyDescent="0.25">
      <c r="A4" s="152" t="s">
        <v>112</v>
      </c>
      <c r="B4" s="153"/>
      <c r="C4" s="19" t="s">
        <v>113</v>
      </c>
      <c r="D4" s="24"/>
      <c r="E4" s="24"/>
      <c r="F4" s="24"/>
    </row>
    <row r="5" spans="1:6" ht="15.75" x14ac:dyDescent="0.25">
      <c r="A5" s="152" t="s">
        <v>114</v>
      </c>
      <c r="B5" s="153"/>
      <c r="C5" s="25" t="s">
        <v>115</v>
      </c>
      <c r="D5" s="24"/>
      <c r="E5" s="24"/>
      <c r="F5" s="24"/>
    </row>
    <row r="6" spans="1:6" ht="15.75" x14ac:dyDescent="0.25">
      <c r="A6" s="152" t="s">
        <v>116</v>
      </c>
      <c r="B6" s="153"/>
      <c r="C6" s="19">
        <v>9412992375</v>
      </c>
      <c r="D6" s="24"/>
      <c r="E6" s="24"/>
      <c r="F6" s="24"/>
    </row>
    <row r="7" spans="1:6" ht="16.5" thickBot="1" x14ac:dyDescent="0.3">
      <c r="A7" s="145" t="s">
        <v>117</v>
      </c>
      <c r="B7" s="146"/>
      <c r="C7" s="26" t="s">
        <v>244</v>
      </c>
      <c r="D7" s="24"/>
      <c r="E7" s="24"/>
      <c r="F7" s="24"/>
    </row>
    <row r="8" spans="1:6" x14ac:dyDescent="0.25">
      <c r="A8" s="24"/>
      <c r="B8" s="24"/>
      <c r="C8" s="24"/>
      <c r="D8" s="24"/>
      <c r="E8" s="24"/>
      <c r="F8" s="24"/>
    </row>
    <row r="9" spans="1:6" ht="15.75" thickBot="1" x14ac:dyDescent="0.3">
      <c r="A9" s="24"/>
      <c r="B9" s="24"/>
      <c r="C9" s="24"/>
      <c r="D9" s="24"/>
      <c r="E9" s="24"/>
      <c r="F9" s="24"/>
    </row>
    <row r="10" spans="1:6" ht="64.5" customHeight="1" thickBot="1" x14ac:dyDescent="0.3">
      <c r="A10" s="30" t="s">
        <v>93</v>
      </c>
      <c r="B10" s="31" t="s">
        <v>118</v>
      </c>
      <c r="C10" s="32" t="s">
        <v>119</v>
      </c>
      <c r="D10" s="32" t="s">
        <v>120</v>
      </c>
      <c r="E10" s="32" t="s">
        <v>121</v>
      </c>
      <c r="F10" s="33" t="s">
        <v>122</v>
      </c>
    </row>
    <row r="11" spans="1:6" ht="69" customHeight="1" thickBot="1" x14ac:dyDescent="0.3">
      <c r="A11" s="1" t="s">
        <v>123</v>
      </c>
      <c r="B11" s="53" t="s">
        <v>124</v>
      </c>
      <c r="C11" s="31">
        <v>4</v>
      </c>
      <c r="D11" s="31">
        <v>1</v>
      </c>
      <c r="E11" s="31">
        <v>3</v>
      </c>
      <c r="F11" s="33">
        <v>900</v>
      </c>
    </row>
    <row r="12" spans="1:6" ht="19.5" thickBot="1" x14ac:dyDescent="0.3">
      <c r="A12" s="52" t="s">
        <v>125</v>
      </c>
      <c r="B12" s="27" t="s">
        <v>126</v>
      </c>
      <c r="C12" s="77">
        <v>3</v>
      </c>
      <c r="D12" s="31">
        <v>1</v>
      </c>
      <c r="E12" s="31">
        <v>2</v>
      </c>
      <c r="F12" s="78">
        <v>100</v>
      </c>
    </row>
    <row r="13" spans="1:6" ht="32.25" thickBot="1" x14ac:dyDescent="0.3">
      <c r="A13" s="1" t="s">
        <v>127</v>
      </c>
      <c r="B13" s="29" t="s">
        <v>48</v>
      </c>
      <c r="C13" s="31">
        <v>13</v>
      </c>
      <c r="D13" s="31">
        <v>2</v>
      </c>
      <c r="E13" s="31">
        <v>11</v>
      </c>
      <c r="F13" s="33">
        <v>1965</v>
      </c>
    </row>
    <row r="14" spans="1:6" ht="19.5" thickBot="1" x14ac:dyDescent="0.3">
      <c r="A14" s="52" t="s">
        <v>128</v>
      </c>
      <c r="B14" s="27" t="s">
        <v>0</v>
      </c>
      <c r="C14" s="77">
        <v>17</v>
      </c>
      <c r="D14" s="31">
        <v>3</v>
      </c>
      <c r="E14" s="31">
        <v>14</v>
      </c>
      <c r="F14" s="78">
        <v>60</v>
      </c>
    </row>
    <row r="15" spans="1:6" ht="19.5" thickBot="1" x14ac:dyDescent="0.3">
      <c r="A15" s="1" t="s">
        <v>129</v>
      </c>
      <c r="B15" s="29" t="s">
        <v>130</v>
      </c>
      <c r="C15" s="31">
        <v>1</v>
      </c>
      <c r="D15" s="31">
        <v>0</v>
      </c>
      <c r="E15" s="31">
        <v>1</v>
      </c>
      <c r="F15" s="79" t="s">
        <v>147</v>
      </c>
    </row>
    <row r="16" spans="1:6" ht="32.25" thickBot="1" x14ac:dyDescent="0.3">
      <c r="A16" s="52" t="s">
        <v>131</v>
      </c>
      <c r="B16" s="27" t="s">
        <v>73</v>
      </c>
      <c r="C16" s="77">
        <v>1</v>
      </c>
      <c r="D16" s="31">
        <v>1</v>
      </c>
      <c r="E16" s="31">
        <v>0</v>
      </c>
      <c r="F16" s="80" t="s">
        <v>147</v>
      </c>
    </row>
    <row r="17" spans="1:6" ht="19.5" thickBot="1" x14ac:dyDescent="0.3">
      <c r="A17" s="1" t="s">
        <v>133</v>
      </c>
      <c r="B17" s="29" t="s">
        <v>84</v>
      </c>
      <c r="C17" s="31">
        <v>5</v>
      </c>
      <c r="D17" s="31">
        <v>1</v>
      </c>
      <c r="E17" s="31">
        <v>4</v>
      </c>
      <c r="F17" s="79" t="s">
        <v>147</v>
      </c>
    </row>
    <row r="18" spans="1:6" ht="19.5" thickBot="1" x14ac:dyDescent="0.3">
      <c r="A18" s="52" t="s">
        <v>145</v>
      </c>
      <c r="B18" s="27" t="s">
        <v>146</v>
      </c>
      <c r="C18" s="142" t="s">
        <v>144</v>
      </c>
      <c r="D18" s="143"/>
      <c r="E18" s="144"/>
      <c r="F18" s="79" t="s">
        <v>147</v>
      </c>
    </row>
    <row r="19" spans="1:6" ht="19.5" thickBot="1" x14ac:dyDescent="0.3">
      <c r="A19" s="28"/>
      <c r="B19" s="29"/>
      <c r="C19" s="142" t="s">
        <v>143</v>
      </c>
      <c r="D19" s="143"/>
      <c r="E19" s="144"/>
      <c r="F19" s="89">
        <f>SUM(F11:F17)</f>
        <v>3025</v>
      </c>
    </row>
  </sheetData>
  <mergeCells count="9">
    <mergeCell ref="C19:E19"/>
    <mergeCell ref="C18:E18"/>
    <mergeCell ref="A7:B7"/>
    <mergeCell ref="A1:C1"/>
    <mergeCell ref="A2:B2"/>
    <mergeCell ref="A3:B3"/>
    <mergeCell ref="A4:B4"/>
    <mergeCell ref="A5:B5"/>
    <mergeCell ref="A6:B6"/>
  </mergeCells>
  <hyperlinks>
    <hyperlink ref="C5" r:id="rId1" xr:uid="{00000000-0004-0000-0000-000000000000}"/>
  </hyperlinks>
  <pageMargins left="0.70866141732283472" right="0.70866141732283472" top="0.74803149606299213" bottom="0.74803149606299213" header="0.31496062992125984" footer="0.31496062992125984"/>
  <pageSetup paperSize="9" scale="85" orientation="landscape"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8"/>
  <sheetViews>
    <sheetView topLeftCell="A34" workbookViewId="0">
      <selection sqref="A1:O7"/>
    </sheetView>
  </sheetViews>
  <sheetFormatPr defaultRowHeight="15" x14ac:dyDescent="0.25"/>
  <cols>
    <col min="1" max="1" width="14.5703125" bestFit="1" customWidth="1"/>
    <col min="2" max="2" width="37.28515625" customWidth="1"/>
    <col min="3" max="3" width="15.140625" customWidth="1"/>
    <col min="4" max="4" width="11.140625" customWidth="1"/>
    <col min="6" max="6" width="13.28515625" customWidth="1"/>
    <col min="7" max="7" width="10" customWidth="1"/>
    <col min="9" max="9" width="9.28515625" customWidth="1"/>
    <col min="10" max="10" width="14.85546875" customWidth="1"/>
    <col min="11" max="11" width="17.5703125" customWidth="1"/>
    <col min="13" max="13" width="10.28515625" customWidth="1"/>
    <col min="14" max="14" width="13.140625" customWidth="1"/>
    <col min="15" max="15" width="45" style="34" customWidth="1"/>
  </cols>
  <sheetData>
    <row r="1" spans="1:18" ht="23.25" customHeight="1" thickBot="1" x14ac:dyDescent="0.3">
      <c r="A1" s="154" t="s">
        <v>180</v>
      </c>
      <c r="B1" s="155"/>
      <c r="C1" s="155"/>
      <c r="D1" s="155"/>
      <c r="E1" s="155"/>
      <c r="F1" s="155"/>
      <c r="G1" s="155"/>
      <c r="H1" s="155"/>
      <c r="I1" s="155"/>
      <c r="J1" s="155"/>
      <c r="K1" s="155"/>
      <c r="L1" s="155"/>
      <c r="M1" s="155"/>
      <c r="N1" s="155"/>
      <c r="O1" s="156"/>
    </row>
    <row r="2" spans="1:18" ht="79.5" thickBot="1" x14ac:dyDescent="0.3">
      <c r="A2" s="48" t="s">
        <v>93</v>
      </c>
      <c r="B2" s="44" t="s">
        <v>94</v>
      </c>
      <c r="C2" s="44" t="s">
        <v>3</v>
      </c>
      <c r="D2" s="44" t="s">
        <v>4</v>
      </c>
      <c r="E2" s="106" t="s">
        <v>5</v>
      </c>
      <c r="F2" s="44" t="s">
        <v>6</v>
      </c>
      <c r="G2" s="44" t="s">
        <v>7</v>
      </c>
      <c r="H2" s="44" t="s">
        <v>8</v>
      </c>
      <c r="I2" s="45" t="s">
        <v>9</v>
      </c>
      <c r="J2" s="45" t="s">
        <v>10</v>
      </c>
      <c r="K2" s="45" t="s">
        <v>141</v>
      </c>
      <c r="L2" s="45" t="s">
        <v>12</v>
      </c>
      <c r="M2" s="45" t="s">
        <v>13</v>
      </c>
      <c r="N2" s="45" t="s">
        <v>14</v>
      </c>
      <c r="O2" s="46" t="s">
        <v>15</v>
      </c>
    </row>
    <row r="3" spans="1:18" ht="173.25" x14ac:dyDescent="0.25">
      <c r="A3" s="107" t="s">
        <v>95</v>
      </c>
      <c r="B3" s="108" t="s">
        <v>96</v>
      </c>
      <c r="C3" s="2" t="s">
        <v>174</v>
      </c>
      <c r="D3" s="109" t="s">
        <v>185</v>
      </c>
      <c r="E3" s="110">
        <v>44621</v>
      </c>
      <c r="F3" s="111" t="s">
        <v>181</v>
      </c>
      <c r="G3" s="7" t="s">
        <v>186</v>
      </c>
      <c r="H3" s="2" t="s">
        <v>182</v>
      </c>
      <c r="I3" s="112" t="s">
        <v>16</v>
      </c>
      <c r="J3" s="2" t="s">
        <v>16</v>
      </c>
      <c r="K3" s="113">
        <v>750</v>
      </c>
      <c r="L3" s="141">
        <v>25</v>
      </c>
      <c r="M3" s="141">
        <v>24.22</v>
      </c>
      <c r="N3" s="141">
        <v>725</v>
      </c>
      <c r="O3" s="114" t="s">
        <v>272</v>
      </c>
    </row>
    <row r="4" spans="1:18" ht="78.75" x14ac:dyDescent="0.25">
      <c r="A4" s="3" t="s">
        <v>101</v>
      </c>
      <c r="B4" s="4" t="s">
        <v>97</v>
      </c>
      <c r="C4" s="7" t="s">
        <v>174</v>
      </c>
      <c r="D4" s="5" t="s">
        <v>223</v>
      </c>
      <c r="E4" s="6">
        <v>45717</v>
      </c>
      <c r="F4" s="111" t="s">
        <v>181</v>
      </c>
      <c r="G4" s="7" t="s">
        <v>186</v>
      </c>
      <c r="H4" s="7" t="s">
        <v>183</v>
      </c>
      <c r="I4" s="98" t="s">
        <v>16</v>
      </c>
      <c r="J4" s="7" t="s">
        <v>16</v>
      </c>
      <c r="K4" s="100">
        <v>100</v>
      </c>
      <c r="L4" s="98" t="s">
        <v>16</v>
      </c>
      <c r="M4" s="98" t="s">
        <v>16</v>
      </c>
      <c r="N4" s="98" t="s">
        <v>16</v>
      </c>
      <c r="O4" s="114" t="s">
        <v>245</v>
      </c>
    </row>
    <row r="5" spans="1:18" ht="173.25" x14ac:dyDescent="0.25">
      <c r="A5" s="107" t="s">
        <v>98</v>
      </c>
      <c r="B5" s="115" t="s">
        <v>99</v>
      </c>
      <c r="C5" s="5" t="s">
        <v>188</v>
      </c>
      <c r="D5" s="5" t="s">
        <v>187</v>
      </c>
      <c r="E5" s="6">
        <v>44621</v>
      </c>
      <c r="F5" s="111" t="s">
        <v>181</v>
      </c>
      <c r="G5" s="7" t="s">
        <v>186</v>
      </c>
      <c r="H5" s="7" t="s">
        <v>184</v>
      </c>
      <c r="I5" s="98" t="s">
        <v>16</v>
      </c>
      <c r="J5" s="7" t="s">
        <v>16</v>
      </c>
      <c r="K5" s="98" t="s">
        <v>16</v>
      </c>
      <c r="L5" s="98" t="s">
        <v>16</v>
      </c>
      <c r="M5" s="98" t="s">
        <v>16</v>
      </c>
      <c r="N5" s="98" t="s">
        <v>16</v>
      </c>
      <c r="O5" s="114" t="s">
        <v>230</v>
      </c>
    </row>
    <row r="6" spans="1:18" ht="95.25" thickBot="1" x14ac:dyDescent="0.3">
      <c r="A6" s="116" t="s">
        <v>33</v>
      </c>
      <c r="B6" s="21" t="s">
        <v>100</v>
      </c>
      <c r="C6" s="22" t="s">
        <v>270</v>
      </c>
      <c r="D6" s="22" t="s">
        <v>186</v>
      </c>
      <c r="E6" s="42">
        <v>45717</v>
      </c>
      <c r="F6" s="117" t="s">
        <v>181</v>
      </c>
      <c r="G6" s="22" t="s">
        <v>186</v>
      </c>
      <c r="H6" s="22" t="s">
        <v>183</v>
      </c>
      <c r="I6" s="118" t="s">
        <v>16</v>
      </c>
      <c r="J6" s="22" t="s">
        <v>16</v>
      </c>
      <c r="K6" s="119">
        <v>50</v>
      </c>
      <c r="L6" s="118" t="s">
        <v>16</v>
      </c>
      <c r="M6" s="118" t="s">
        <v>16</v>
      </c>
      <c r="N6" s="118" t="s">
        <v>16</v>
      </c>
      <c r="O6" s="120" t="s">
        <v>246</v>
      </c>
      <c r="P6" s="13"/>
      <c r="Q6" s="13"/>
      <c r="R6" s="13"/>
    </row>
    <row r="7" spans="1:18" ht="16.5" thickBot="1" x14ac:dyDescent="0.3">
      <c r="A7" s="121"/>
      <c r="B7" s="121"/>
      <c r="C7" s="103"/>
      <c r="D7" s="103"/>
      <c r="E7" s="103"/>
      <c r="F7" s="103"/>
      <c r="G7" s="103"/>
      <c r="H7" s="103"/>
      <c r="I7" s="103"/>
      <c r="J7" s="103"/>
      <c r="K7" s="82">
        <f>SUM(K3:K6)</f>
        <v>900</v>
      </c>
      <c r="L7" s="83">
        <f t="shared" ref="L7:N7" si="0">SUM(L3:L6)</f>
        <v>25</v>
      </c>
      <c r="M7" s="83">
        <f t="shared" si="0"/>
        <v>24.22</v>
      </c>
      <c r="N7" s="84">
        <f>K7-L7</f>
        <v>875</v>
      </c>
      <c r="O7" s="122"/>
      <c r="P7" s="13"/>
      <c r="Q7" s="13"/>
      <c r="R7" s="13"/>
    </row>
    <row r="11" spans="1:18" x14ac:dyDescent="0.25">
      <c r="A11" s="15"/>
      <c r="B11" s="15"/>
    </row>
    <row r="18" spans="15:15" x14ac:dyDescent="0.25">
      <c r="O18" s="81"/>
    </row>
  </sheetData>
  <mergeCells count="1">
    <mergeCell ref="A1:O1"/>
  </mergeCells>
  <pageMargins left="1.1023622047244095" right="0.70866141732283472" top="0.74803149606299213" bottom="0.74803149606299213" header="0.31496062992125984" footer="0.31496062992125984"/>
  <pageSetup paperSize="5" scale="6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
  <sheetViews>
    <sheetView topLeftCell="A4" workbookViewId="0">
      <selection activeCell="M5" sqref="M5"/>
    </sheetView>
  </sheetViews>
  <sheetFormatPr defaultRowHeight="15" x14ac:dyDescent="0.25"/>
  <cols>
    <col min="1" max="1" width="13" style="20" customWidth="1"/>
    <col min="2" max="2" width="33.140625" customWidth="1"/>
    <col min="3" max="3" width="13.140625" customWidth="1"/>
    <col min="4" max="4" width="10.28515625" customWidth="1"/>
    <col min="5" max="5" width="10.140625" customWidth="1"/>
    <col min="6" max="6" width="12.85546875" customWidth="1"/>
    <col min="7" max="7" width="12" customWidth="1"/>
    <col min="9" max="9" width="14.42578125" customWidth="1"/>
    <col min="10" max="11" width="12.5703125" customWidth="1"/>
    <col min="12" max="12" width="11.85546875" customWidth="1"/>
    <col min="13" max="13" width="10.140625" customWidth="1"/>
    <col min="14" max="14" width="13.140625" customWidth="1"/>
    <col min="15" max="15" width="54.42578125" style="49" customWidth="1"/>
    <col min="17" max="17" width="8.7109375" customWidth="1"/>
  </cols>
  <sheetData>
    <row r="1" spans="1:17" ht="21.75" customHeight="1" thickBot="1" x14ac:dyDescent="0.3">
      <c r="A1" s="154" t="s">
        <v>104</v>
      </c>
      <c r="B1" s="155"/>
      <c r="C1" s="155"/>
      <c r="D1" s="155"/>
      <c r="E1" s="155"/>
      <c r="F1" s="155"/>
      <c r="G1" s="155"/>
      <c r="H1" s="155"/>
      <c r="I1" s="155"/>
      <c r="J1" s="155"/>
      <c r="K1" s="155"/>
      <c r="L1" s="155"/>
      <c r="M1" s="155"/>
      <c r="N1" s="155"/>
      <c r="O1" s="156"/>
    </row>
    <row r="2" spans="1:17" ht="79.5" thickBot="1" x14ac:dyDescent="0.3">
      <c r="A2" s="48" t="s">
        <v>93</v>
      </c>
      <c r="B2" s="44" t="s">
        <v>94</v>
      </c>
      <c r="C2" s="44" t="s">
        <v>3</v>
      </c>
      <c r="D2" s="44" t="s">
        <v>4</v>
      </c>
      <c r="E2" s="44" t="s">
        <v>5</v>
      </c>
      <c r="F2" s="44" t="s">
        <v>6</v>
      </c>
      <c r="G2" s="44" t="s">
        <v>7</v>
      </c>
      <c r="H2" s="44" t="s">
        <v>8</v>
      </c>
      <c r="I2" s="45" t="s">
        <v>9</v>
      </c>
      <c r="J2" s="45" t="s">
        <v>10</v>
      </c>
      <c r="K2" s="45" t="s">
        <v>142</v>
      </c>
      <c r="L2" s="45" t="s">
        <v>12</v>
      </c>
      <c r="M2" s="45" t="s">
        <v>13</v>
      </c>
      <c r="N2" s="45" t="s">
        <v>14</v>
      </c>
      <c r="O2" s="46" t="s">
        <v>15</v>
      </c>
    </row>
    <row r="3" spans="1:17" ht="15.75" x14ac:dyDescent="0.25">
      <c r="A3" s="51" t="s">
        <v>102</v>
      </c>
      <c r="B3" s="157" t="s">
        <v>173</v>
      </c>
      <c r="C3" s="157"/>
      <c r="D3" s="157"/>
      <c r="E3" s="157"/>
      <c r="F3" s="157"/>
      <c r="G3" s="157"/>
      <c r="H3" s="157"/>
      <c r="I3" s="157"/>
      <c r="J3" s="157"/>
      <c r="K3" s="157"/>
      <c r="L3" s="157"/>
      <c r="M3" s="157"/>
      <c r="N3" s="157"/>
      <c r="O3" s="158"/>
    </row>
    <row r="4" spans="1:17" ht="382.5" customHeight="1" x14ac:dyDescent="0.25">
      <c r="A4" s="3" t="s">
        <v>43</v>
      </c>
      <c r="B4" s="99" t="s">
        <v>189</v>
      </c>
      <c r="C4" s="5" t="s">
        <v>192</v>
      </c>
      <c r="D4" s="5" t="s">
        <v>191</v>
      </c>
      <c r="E4" s="5" t="s">
        <v>191</v>
      </c>
      <c r="F4" s="7" t="s">
        <v>181</v>
      </c>
      <c r="G4" s="7" t="s">
        <v>16</v>
      </c>
      <c r="H4" s="5" t="s">
        <v>184</v>
      </c>
      <c r="I4" s="7" t="s">
        <v>16</v>
      </c>
      <c r="J4" s="7" t="s">
        <v>16</v>
      </c>
      <c r="K4" s="100">
        <v>50</v>
      </c>
      <c r="L4" s="7" t="s">
        <v>16</v>
      </c>
      <c r="M4" s="7" t="s">
        <v>16</v>
      </c>
      <c r="N4" s="7" t="s">
        <v>16</v>
      </c>
      <c r="O4" s="9" t="s">
        <v>224</v>
      </c>
      <c r="Q4" s="13"/>
    </row>
    <row r="5" spans="1:17" ht="236.25" x14ac:dyDescent="0.25">
      <c r="A5" s="3" t="s">
        <v>20</v>
      </c>
      <c r="B5" s="99" t="s">
        <v>42</v>
      </c>
      <c r="C5" s="5" t="s">
        <v>193</v>
      </c>
      <c r="D5" s="5" t="s">
        <v>191</v>
      </c>
      <c r="E5" s="5" t="s">
        <v>191</v>
      </c>
      <c r="F5" s="7" t="s">
        <v>181</v>
      </c>
      <c r="G5" s="7" t="s">
        <v>16</v>
      </c>
      <c r="H5" s="5" t="s">
        <v>184</v>
      </c>
      <c r="I5" s="7" t="s">
        <v>16</v>
      </c>
      <c r="J5" s="7" t="s">
        <v>16</v>
      </c>
      <c r="K5" s="100">
        <v>50</v>
      </c>
      <c r="L5" s="7" t="s">
        <v>16</v>
      </c>
      <c r="M5" s="7" t="s">
        <v>16</v>
      </c>
      <c r="N5" s="7" t="s">
        <v>16</v>
      </c>
      <c r="O5" s="9" t="s">
        <v>225</v>
      </c>
    </row>
    <row r="6" spans="1:17" ht="111" thickBot="1" x14ac:dyDescent="0.3">
      <c r="A6" s="101" t="s">
        <v>103</v>
      </c>
      <c r="B6" s="21" t="s">
        <v>190</v>
      </c>
      <c r="C6" s="22" t="s">
        <v>139</v>
      </c>
      <c r="D6" s="43" t="s">
        <v>139</v>
      </c>
      <c r="E6" s="42">
        <v>44621</v>
      </c>
      <c r="F6" s="22" t="s">
        <v>181</v>
      </c>
      <c r="G6" s="43" t="s">
        <v>139</v>
      </c>
      <c r="H6" s="22" t="s">
        <v>135</v>
      </c>
      <c r="I6" s="22" t="s">
        <v>16</v>
      </c>
      <c r="J6" s="22" t="s">
        <v>16</v>
      </c>
      <c r="K6" s="22" t="s">
        <v>16</v>
      </c>
      <c r="L6" s="22" t="s">
        <v>16</v>
      </c>
      <c r="M6" s="22" t="s">
        <v>16</v>
      </c>
      <c r="N6" s="22" t="s">
        <v>16</v>
      </c>
      <c r="O6" s="50" t="s">
        <v>247</v>
      </c>
    </row>
    <row r="7" spans="1:17" ht="16.5" thickBot="1" x14ac:dyDescent="0.3">
      <c r="A7" s="102"/>
      <c r="B7" s="103"/>
      <c r="C7" s="103"/>
      <c r="D7" s="103"/>
      <c r="E7" s="103"/>
      <c r="F7" s="103"/>
      <c r="G7" s="103"/>
      <c r="H7" s="103"/>
      <c r="I7" s="103"/>
      <c r="J7" s="104"/>
      <c r="K7" s="82">
        <f>SUM(K4:K6)</f>
        <v>100</v>
      </c>
      <c r="L7" s="83">
        <f t="shared" ref="L7:N7" si="0">SUM(L4:L6)</f>
        <v>0</v>
      </c>
      <c r="M7" s="83">
        <f t="shared" si="0"/>
        <v>0</v>
      </c>
      <c r="N7" s="84">
        <f t="shared" si="0"/>
        <v>0</v>
      </c>
      <c r="O7" s="105"/>
    </row>
    <row r="8" spans="1:17" ht="18.75" x14ac:dyDescent="0.3">
      <c r="A8" s="93"/>
      <c r="B8" s="92"/>
      <c r="C8" s="92"/>
      <c r="D8" s="92"/>
      <c r="E8" s="92"/>
      <c r="F8" s="92"/>
      <c r="G8" s="92"/>
      <c r="H8" s="92"/>
      <c r="I8" s="92"/>
      <c r="J8" s="92"/>
      <c r="K8" s="92"/>
      <c r="L8" s="92"/>
      <c r="M8" s="92"/>
      <c r="N8" s="92"/>
      <c r="O8" s="94"/>
    </row>
    <row r="13" spans="1:17" x14ac:dyDescent="0.25">
      <c r="M13" s="20"/>
    </row>
  </sheetData>
  <mergeCells count="2">
    <mergeCell ref="A1:O1"/>
    <mergeCell ref="B3:O3"/>
  </mergeCells>
  <pageMargins left="1.2598425196850394" right="0.70866141732283472" top="0.74803149606299213" bottom="0.74803149606299213" header="0.31496062992125984" footer="0.31496062992125984"/>
  <pageSetup paperSize="5" scale="63"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opLeftCell="A16" zoomScaleNormal="100" workbookViewId="0">
      <selection activeCell="M23" sqref="M23"/>
    </sheetView>
  </sheetViews>
  <sheetFormatPr defaultRowHeight="15" x14ac:dyDescent="0.25"/>
  <cols>
    <col min="1" max="1" width="9.140625" style="47"/>
    <col min="2" max="2" width="26.28515625" style="85" bestFit="1" customWidth="1"/>
    <col min="3" max="3" width="25.42578125" customWidth="1"/>
    <col min="4" max="4" width="12.5703125" bestFit="1" customWidth="1"/>
    <col min="5" max="5" width="9.85546875" customWidth="1"/>
    <col min="6" max="6" width="12.85546875" customWidth="1"/>
    <col min="7" max="7" width="11.140625" customWidth="1"/>
    <col min="8" max="8" width="11.85546875" bestFit="1" customWidth="1"/>
    <col min="9" max="9" width="14.85546875" customWidth="1"/>
    <col min="10" max="10" width="14.7109375" customWidth="1"/>
    <col min="11" max="11" width="13.140625" customWidth="1"/>
    <col min="12" max="12" width="11" customWidth="1"/>
    <col min="13" max="13" width="10.5703125" customWidth="1"/>
    <col min="14" max="14" width="13.42578125" customWidth="1"/>
    <col min="15" max="15" width="50.85546875" style="39" customWidth="1"/>
  </cols>
  <sheetData>
    <row r="1" spans="1:15" ht="21.75" customHeight="1" thickBot="1" x14ac:dyDescent="0.3">
      <c r="A1" s="154" t="s">
        <v>48</v>
      </c>
      <c r="B1" s="155"/>
      <c r="C1" s="155"/>
      <c r="D1" s="155"/>
      <c r="E1" s="155"/>
      <c r="F1" s="155"/>
      <c r="G1" s="155"/>
      <c r="H1" s="155"/>
      <c r="I1" s="155"/>
      <c r="J1" s="155"/>
      <c r="K1" s="155"/>
      <c r="L1" s="155"/>
      <c r="M1" s="155"/>
      <c r="N1" s="155"/>
      <c r="O1" s="156"/>
    </row>
    <row r="2" spans="1:15" ht="79.5" thickBot="1" x14ac:dyDescent="0.3">
      <c r="A2" s="123" t="s">
        <v>93</v>
      </c>
      <c r="B2" s="53" t="s">
        <v>94</v>
      </c>
      <c r="C2" s="124" t="s">
        <v>3</v>
      </c>
      <c r="D2" s="124" t="s">
        <v>4</v>
      </c>
      <c r="E2" s="124" t="s">
        <v>5</v>
      </c>
      <c r="F2" s="124" t="s">
        <v>6</v>
      </c>
      <c r="G2" s="124" t="s">
        <v>7</v>
      </c>
      <c r="H2" s="124" t="s">
        <v>8</v>
      </c>
      <c r="I2" s="125" t="s">
        <v>9</v>
      </c>
      <c r="J2" s="125" t="s">
        <v>10</v>
      </c>
      <c r="K2" s="125" t="s">
        <v>140</v>
      </c>
      <c r="L2" s="125" t="s">
        <v>12</v>
      </c>
      <c r="M2" s="125" t="s">
        <v>13</v>
      </c>
      <c r="N2" s="125" t="s">
        <v>14</v>
      </c>
      <c r="O2" s="126" t="s">
        <v>15</v>
      </c>
    </row>
    <row r="3" spans="1:15" ht="15.75" x14ac:dyDescent="0.25">
      <c r="A3" s="127" t="s">
        <v>49</v>
      </c>
      <c r="B3" s="159" t="s">
        <v>50</v>
      </c>
      <c r="C3" s="159"/>
      <c r="D3" s="159"/>
      <c r="E3" s="159"/>
      <c r="F3" s="159"/>
      <c r="G3" s="159"/>
      <c r="H3" s="159"/>
      <c r="I3" s="159"/>
      <c r="J3" s="159"/>
      <c r="K3" s="159"/>
      <c r="L3" s="159"/>
      <c r="M3" s="159"/>
      <c r="N3" s="159"/>
      <c r="O3" s="160"/>
    </row>
    <row r="4" spans="1:15" ht="78.75" x14ac:dyDescent="0.25">
      <c r="A4" s="128" t="s">
        <v>234</v>
      </c>
      <c r="B4" s="4" t="s">
        <v>79</v>
      </c>
      <c r="C4" s="7" t="s">
        <v>187</v>
      </c>
      <c r="D4" s="5" t="s">
        <v>215</v>
      </c>
      <c r="E4" s="6">
        <v>44621</v>
      </c>
      <c r="F4" s="7" t="s">
        <v>181</v>
      </c>
      <c r="G4" s="7" t="s">
        <v>16</v>
      </c>
      <c r="H4" s="5" t="s">
        <v>182</v>
      </c>
      <c r="I4" s="7" t="s">
        <v>16</v>
      </c>
      <c r="J4" s="7" t="s">
        <v>16</v>
      </c>
      <c r="K4" s="7" t="s">
        <v>16</v>
      </c>
      <c r="L4" s="7" t="s">
        <v>16</v>
      </c>
      <c r="M4" s="7" t="s">
        <v>16</v>
      </c>
      <c r="N4" s="7" t="s">
        <v>16</v>
      </c>
      <c r="O4" s="11" t="s">
        <v>248</v>
      </c>
    </row>
    <row r="5" spans="1:15" ht="78.75" x14ac:dyDescent="0.25">
      <c r="A5" s="128" t="s">
        <v>231</v>
      </c>
      <c r="B5" s="129" t="s">
        <v>64</v>
      </c>
      <c r="C5" s="7" t="s">
        <v>187</v>
      </c>
      <c r="D5" s="5" t="s">
        <v>186</v>
      </c>
      <c r="E5" s="6">
        <v>44621</v>
      </c>
      <c r="F5" s="7" t="s">
        <v>181</v>
      </c>
      <c r="G5" s="7" t="s">
        <v>16</v>
      </c>
      <c r="H5" s="7" t="s">
        <v>182</v>
      </c>
      <c r="I5" s="7" t="s">
        <v>16</v>
      </c>
      <c r="J5" s="7" t="s">
        <v>16</v>
      </c>
      <c r="K5" s="8">
        <v>1500</v>
      </c>
      <c r="L5" s="100">
        <v>100</v>
      </c>
      <c r="M5" s="100">
        <v>100</v>
      </c>
      <c r="N5" s="100">
        <v>1380</v>
      </c>
      <c r="O5" s="130" t="s">
        <v>221</v>
      </c>
    </row>
    <row r="6" spans="1:15" ht="94.5" x14ac:dyDescent="0.25">
      <c r="A6" s="128" t="s">
        <v>53</v>
      </c>
      <c r="B6" s="4" t="s">
        <v>196</v>
      </c>
      <c r="C6" s="7" t="s">
        <v>138</v>
      </c>
      <c r="D6" s="5" t="s">
        <v>201</v>
      </c>
      <c r="E6" s="6">
        <v>45717</v>
      </c>
      <c r="F6" s="7" t="s">
        <v>181</v>
      </c>
      <c r="G6" s="7" t="s">
        <v>16</v>
      </c>
      <c r="H6" s="5" t="s">
        <v>209</v>
      </c>
      <c r="I6" s="7" t="s">
        <v>16</v>
      </c>
      <c r="J6" s="7" t="s">
        <v>16</v>
      </c>
      <c r="K6" s="7" t="s">
        <v>16</v>
      </c>
      <c r="L6" s="7" t="s">
        <v>16</v>
      </c>
      <c r="M6" s="7" t="s">
        <v>16</v>
      </c>
      <c r="N6" s="7" t="s">
        <v>16</v>
      </c>
      <c r="O6" s="131" t="s">
        <v>220</v>
      </c>
    </row>
    <row r="7" spans="1:15" ht="189" x14ac:dyDescent="0.25">
      <c r="A7" s="128" t="s">
        <v>54</v>
      </c>
      <c r="B7" s="4" t="s">
        <v>65</v>
      </c>
      <c r="C7" s="5" t="s">
        <v>198</v>
      </c>
      <c r="D7" s="5" t="s">
        <v>186</v>
      </c>
      <c r="E7" s="6">
        <v>45717</v>
      </c>
      <c r="F7" s="7" t="s">
        <v>181</v>
      </c>
      <c r="G7" s="7" t="s">
        <v>16</v>
      </c>
      <c r="H7" s="5" t="s">
        <v>209</v>
      </c>
      <c r="I7" s="7" t="s">
        <v>16</v>
      </c>
      <c r="J7" s="7" t="s">
        <v>16</v>
      </c>
      <c r="K7" s="7" t="s">
        <v>16</v>
      </c>
      <c r="L7" s="7" t="s">
        <v>16</v>
      </c>
      <c r="M7" s="7" t="s">
        <v>16</v>
      </c>
      <c r="N7" s="7" t="s">
        <v>16</v>
      </c>
      <c r="O7" s="130" t="s">
        <v>249</v>
      </c>
    </row>
    <row r="8" spans="1:15" ht="267.75" x14ac:dyDescent="0.25">
      <c r="A8" s="128" t="s">
        <v>52</v>
      </c>
      <c r="B8" s="4" t="s">
        <v>194</v>
      </c>
      <c r="C8" s="5" t="s">
        <v>198</v>
      </c>
      <c r="D8" s="7" t="s">
        <v>186</v>
      </c>
      <c r="E8" s="6">
        <v>46082</v>
      </c>
      <c r="F8" s="7" t="s">
        <v>181</v>
      </c>
      <c r="G8" s="7" t="s">
        <v>16</v>
      </c>
      <c r="H8" s="5" t="s">
        <v>208</v>
      </c>
      <c r="I8" s="7" t="s">
        <v>16</v>
      </c>
      <c r="J8" s="7" t="s">
        <v>16</v>
      </c>
      <c r="K8" s="100">
        <v>120</v>
      </c>
      <c r="L8" s="100">
        <v>30</v>
      </c>
      <c r="M8" s="100">
        <v>24</v>
      </c>
      <c r="N8" s="100">
        <v>90</v>
      </c>
      <c r="O8" s="130" t="s">
        <v>250</v>
      </c>
    </row>
    <row r="9" spans="1:15" ht="47.25" x14ac:dyDescent="0.25">
      <c r="A9" s="128" t="s">
        <v>51</v>
      </c>
      <c r="B9" s="129" t="s">
        <v>66</v>
      </c>
      <c r="C9" s="5" t="s">
        <v>199</v>
      </c>
      <c r="D9" s="5" t="s">
        <v>202</v>
      </c>
      <c r="E9" s="6">
        <v>44621</v>
      </c>
      <c r="F9" s="7" t="s">
        <v>181</v>
      </c>
      <c r="G9" s="7" t="s">
        <v>16</v>
      </c>
      <c r="H9" s="7" t="s">
        <v>182</v>
      </c>
      <c r="I9" s="7" t="s">
        <v>16</v>
      </c>
      <c r="J9" s="7" t="s">
        <v>16</v>
      </c>
      <c r="K9" s="100">
        <v>300</v>
      </c>
      <c r="L9" s="100">
        <v>75</v>
      </c>
      <c r="M9" s="100">
        <v>75</v>
      </c>
      <c r="N9" s="100">
        <v>225</v>
      </c>
      <c r="O9" s="131" t="s">
        <v>232</v>
      </c>
    </row>
    <row r="10" spans="1:15" ht="177.75" customHeight="1" x14ac:dyDescent="0.25">
      <c r="A10" s="128" t="s">
        <v>55</v>
      </c>
      <c r="B10" s="129" t="s">
        <v>67</v>
      </c>
      <c r="C10" s="7" t="s">
        <v>138</v>
      </c>
      <c r="D10" s="7" t="s">
        <v>186</v>
      </c>
      <c r="E10" s="6">
        <v>45717</v>
      </c>
      <c r="F10" s="7" t="s">
        <v>181</v>
      </c>
      <c r="G10" s="7" t="s">
        <v>16</v>
      </c>
      <c r="H10" s="7" t="s">
        <v>205</v>
      </c>
      <c r="I10" s="7" t="s">
        <v>16</v>
      </c>
      <c r="J10" s="7" t="s">
        <v>16</v>
      </c>
      <c r="K10" s="7" t="s">
        <v>16</v>
      </c>
      <c r="L10" s="7" t="s">
        <v>16</v>
      </c>
      <c r="M10" s="7" t="s">
        <v>16</v>
      </c>
      <c r="N10" s="7" t="s">
        <v>16</v>
      </c>
      <c r="O10" s="131" t="s">
        <v>253</v>
      </c>
    </row>
    <row r="11" spans="1:15" ht="15.75" x14ac:dyDescent="0.25">
      <c r="A11" s="10" t="s">
        <v>56</v>
      </c>
      <c r="B11" s="161" t="s">
        <v>57</v>
      </c>
      <c r="C11" s="161"/>
      <c r="D11" s="161"/>
      <c r="E11" s="161"/>
      <c r="F11" s="161"/>
      <c r="G11" s="161"/>
      <c r="H11" s="161"/>
      <c r="I11" s="161"/>
      <c r="J11" s="161"/>
      <c r="K11" s="161"/>
      <c r="L11" s="161"/>
      <c r="M11" s="161"/>
      <c r="N11" s="161"/>
      <c r="O11" s="162"/>
    </row>
    <row r="12" spans="1:15" ht="45" customHeight="1" x14ac:dyDescent="0.25">
      <c r="A12" s="3" t="s">
        <v>63</v>
      </c>
      <c r="B12" s="4" t="s">
        <v>68</v>
      </c>
      <c r="C12" s="5" t="s">
        <v>270</v>
      </c>
      <c r="D12" s="5" t="s">
        <v>203</v>
      </c>
      <c r="E12" s="6"/>
      <c r="F12" s="7" t="s">
        <v>181</v>
      </c>
      <c r="G12" s="7" t="s">
        <v>16</v>
      </c>
      <c r="H12" s="7" t="s">
        <v>206</v>
      </c>
      <c r="I12" s="7" t="s">
        <v>16</v>
      </c>
      <c r="J12" s="5" t="s">
        <v>16</v>
      </c>
      <c r="K12" s="5" t="s">
        <v>16</v>
      </c>
      <c r="L12" s="7" t="s">
        <v>16</v>
      </c>
      <c r="M12" s="7" t="s">
        <v>16</v>
      </c>
      <c r="N12" s="7" t="s">
        <v>16</v>
      </c>
      <c r="O12" s="9" t="s">
        <v>69</v>
      </c>
    </row>
    <row r="13" spans="1:15" ht="126" x14ac:dyDescent="0.25">
      <c r="A13" s="3" t="s">
        <v>61</v>
      </c>
      <c r="B13" s="4" t="s">
        <v>70</v>
      </c>
      <c r="C13" s="7" t="s">
        <v>138</v>
      </c>
      <c r="D13" s="5" t="s">
        <v>204</v>
      </c>
      <c r="E13" s="6">
        <v>44621</v>
      </c>
      <c r="F13" s="7" t="s">
        <v>181</v>
      </c>
      <c r="G13" s="7" t="s">
        <v>16</v>
      </c>
      <c r="H13" s="7" t="s">
        <v>182</v>
      </c>
      <c r="I13" s="7" t="s">
        <v>16</v>
      </c>
      <c r="J13" s="5" t="s">
        <v>16</v>
      </c>
      <c r="K13" s="100">
        <v>45</v>
      </c>
      <c r="L13" s="100">
        <v>20</v>
      </c>
      <c r="M13" s="100">
        <v>18</v>
      </c>
      <c r="N13" s="100">
        <v>25</v>
      </c>
      <c r="O13" s="130" t="s">
        <v>273</v>
      </c>
    </row>
    <row r="14" spans="1:15" ht="220.5" x14ac:dyDescent="0.25">
      <c r="A14" s="3" t="s">
        <v>59</v>
      </c>
      <c r="B14" s="4" t="s">
        <v>60</v>
      </c>
      <c r="C14" s="5" t="s">
        <v>200</v>
      </c>
      <c r="D14" s="5" t="s">
        <v>187</v>
      </c>
      <c r="E14" s="6">
        <v>45717</v>
      </c>
      <c r="F14" s="7" t="s">
        <v>181</v>
      </c>
      <c r="G14" s="7" t="s">
        <v>16</v>
      </c>
      <c r="H14" s="5" t="s">
        <v>207</v>
      </c>
      <c r="I14" s="7" t="s">
        <v>16</v>
      </c>
      <c r="J14" s="5" t="s">
        <v>16</v>
      </c>
      <c r="K14" s="5" t="s">
        <v>16</v>
      </c>
      <c r="L14" s="7" t="s">
        <v>16</v>
      </c>
      <c r="M14" s="7" t="s">
        <v>16</v>
      </c>
      <c r="N14" s="7" t="s">
        <v>16</v>
      </c>
      <c r="O14" s="130" t="s">
        <v>240</v>
      </c>
    </row>
    <row r="15" spans="1:15" ht="94.5" x14ac:dyDescent="0.25">
      <c r="A15" s="61" t="s">
        <v>58</v>
      </c>
      <c r="B15" s="4" t="s">
        <v>195</v>
      </c>
      <c r="C15" s="5" t="s">
        <v>200</v>
      </c>
      <c r="D15" s="5" t="s">
        <v>187</v>
      </c>
      <c r="E15" s="6">
        <v>45717</v>
      </c>
      <c r="F15" s="7" t="s">
        <v>181</v>
      </c>
      <c r="G15" s="7" t="s">
        <v>16</v>
      </c>
      <c r="H15" s="5" t="s">
        <v>207</v>
      </c>
      <c r="I15" s="7" t="s">
        <v>16</v>
      </c>
      <c r="J15" s="5" t="s">
        <v>16</v>
      </c>
      <c r="K15" s="5" t="s">
        <v>16</v>
      </c>
      <c r="L15" s="7" t="s">
        <v>16</v>
      </c>
      <c r="M15" s="7" t="s">
        <v>16</v>
      </c>
      <c r="N15" s="7" t="s">
        <v>16</v>
      </c>
      <c r="O15" s="130" t="s">
        <v>256</v>
      </c>
    </row>
    <row r="16" spans="1:15" ht="94.5" x14ac:dyDescent="0.25">
      <c r="A16" s="3" t="s">
        <v>58</v>
      </c>
      <c r="B16" s="4" t="s">
        <v>71</v>
      </c>
      <c r="C16" s="5" t="s">
        <v>255</v>
      </c>
      <c r="D16" s="5" t="s">
        <v>187</v>
      </c>
      <c r="E16" s="6">
        <v>45717</v>
      </c>
      <c r="F16" s="7" t="s">
        <v>181</v>
      </c>
      <c r="G16" s="7" t="s">
        <v>16</v>
      </c>
      <c r="H16" s="7" t="s">
        <v>184</v>
      </c>
      <c r="I16" s="7" t="s">
        <v>16</v>
      </c>
      <c r="J16" s="5" t="s">
        <v>16</v>
      </c>
      <c r="K16" s="5" t="s">
        <v>16</v>
      </c>
      <c r="L16" s="7" t="s">
        <v>16</v>
      </c>
      <c r="M16" s="7" t="s">
        <v>16</v>
      </c>
      <c r="N16" s="7" t="s">
        <v>16</v>
      </c>
      <c r="O16" s="130" t="s">
        <v>254</v>
      </c>
    </row>
    <row r="17" spans="1:15" ht="111" thickBot="1" x14ac:dyDescent="0.3">
      <c r="A17" s="41" t="s">
        <v>62</v>
      </c>
      <c r="B17" s="132" t="s">
        <v>72</v>
      </c>
      <c r="C17" s="22" t="s">
        <v>139</v>
      </c>
      <c r="D17" s="43" t="s">
        <v>139</v>
      </c>
      <c r="E17" s="42">
        <v>44621</v>
      </c>
      <c r="F17" s="22" t="s">
        <v>181</v>
      </c>
      <c r="G17" s="22" t="s">
        <v>16</v>
      </c>
      <c r="H17" s="22" t="s">
        <v>182</v>
      </c>
      <c r="I17" s="22" t="s">
        <v>16</v>
      </c>
      <c r="J17" s="43" t="s">
        <v>16</v>
      </c>
      <c r="K17" s="43" t="s">
        <v>16</v>
      </c>
      <c r="L17" s="22" t="s">
        <v>16</v>
      </c>
      <c r="M17" s="22" t="s">
        <v>16</v>
      </c>
      <c r="N17" s="22" t="s">
        <v>16</v>
      </c>
      <c r="O17" s="133" t="s">
        <v>197</v>
      </c>
    </row>
    <row r="18" spans="1:15" ht="16.5" thickBot="1" x14ac:dyDescent="0.3">
      <c r="A18" s="134"/>
      <c r="B18" s="135"/>
      <c r="C18" s="103"/>
      <c r="D18" s="103"/>
      <c r="E18" s="103"/>
      <c r="F18" s="103"/>
      <c r="G18" s="103"/>
      <c r="H18" s="103"/>
      <c r="I18" s="103"/>
      <c r="J18" s="103"/>
      <c r="K18" s="82">
        <f>SUM(K12:K17,K5:K10)</f>
        <v>1965</v>
      </c>
      <c r="L18" s="83">
        <f t="shared" ref="L18:N18" si="0">SUM(L12:L17,L5:L10)</f>
        <v>225</v>
      </c>
      <c r="M18" s="83">
        <f t="shared" si="0"/>
        <v>217</v>
      </c>
      <c r="N18" s="84">
        <f>K18-L18</f>
        <v>1740</v>
      </c>
      <c r="O18" s="136"/>
    </row>
    <row r="19" spans="1:15" ht="18.75" x14ac:dyDescent="0.3">
      <c r="A19" s="95"/>
      <c r="B19" s="96"/>
      <c r="C19" s="92"/>
      <c r="D19" s="92"/>
      <c r="E19" s="92"/>
      <c r="F19" s="92"/>
      <c r="G19" s="92"/>
      <c r="H19" s="92"/>
      <c r="I19" s="92"/>
      <c r="J19" s="92"/>
      <c r="K19" s="92"/>
      <c r="L19" s="92"/>
      <c r="M19" s="92"/>
      <c r="N19" s="92"/>
      <c r="O19" s="97"/>
    </row>
  </sheetData>
  <mergeCells count="3">
    <mergeCell ref="A1:O1"/>
    <mergeCell ref="B3:O3"/>
    <mergeCell ref="B11:O11"/>
  </mergeCells>
  <pageMargins left="1.0629921259842521" right="0.70866141732283472" top="0.74803149606299213" bottom="0.74803149606299213" header="0.31496062992125984" footer="0.31496062992125984"/>
  <pageSetup paperSize="5" scale="62" orientation="landscape" horizontalDpi="300" verticalDpi="300" r:id="rId1"/>
  <rowBreaks count="2" manualBreakCount="2">
    <brk id="8" max="16383" man="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1"/>
  <sheetViews>
    <sheetView tabSelected="1" zoomScaleNormal="100" zoomScaleSheetLayoutView="40" workbookViewId="0">
      <selection activeCell="M28" sqref="M28"/>
    </sheetView>
  </sheetViews>
  <sheetFormatPr defaultRowHeight="15" x14ac:dyDescent="0.25"/>
  <cols>
    <col min="1" max="1" width="12.5703125" style="47" customWidth="1"/>
    <col min="2" max="2" width="38" style="47" customWidth="1"/>
    <col min="3" max="3" width="14" customWidth="1"/>
    <col min="6" max="6" width="10.7109375" customWidth="1"/>
    <col min="9" max="9" width="12.42578125" customWidth="1"/>
    <col min="10" max="10" width="12" customWidth="1"/>
    <col min="11" max="11" width="11.85546875" customWidth="1"/>
    <col min="13" max="13" width="11" customWidth="1"/>
    <col min="14" max="14" width="12" customWidth="1"/>
    <col min="15" max="15" width="58.140625" style="57" customWidth="1"/>
  </cols>
  <sheetData>
    <row r="1" spans="1:15" ht="21.75" customHeight="1" thickBot="1" x14ac:dyDescent="0.3">
      <c r="A1" s="154" t="s">
        <v>0</v>
      </c>
      <c r="B1" s="155"/>
      <c r="C1" s="155"/>
      <c r="D1" s="155"/>
      <c r="E1" s="155"/>
      <c r="F1" s="155"/>
      <c r="G1" s="155"/>
      <c r="H1" s="155"/>
      <c r="I1" s="155"/>
      <c r="J1" s="155"/>
      <c r="K1" s="155"/>
      <c r="L1" s="155"/>
      <c r="M1" s="155"/>
      <c r="N1" s="155"/>
      <c r="O1" s="156"/>
    </row>
    <row r="2" spans="1:15" ht="95.25" thickBot="1" x14ac:dyDescent="0.3">
      <c r="A2" s="48" t="s">
        <v>93</v>
      </c>
      <c r="B2" s="44" t="s">
        <v>94</v>
      </c>
      <c r="C2" s="44" t="s">
        <v>3</v>
      </c>
      <c r="D2" s="44" t="s">
        <v>4</v>
      </c>
      <c r="E2" s="44" t="s">
        <v>5</v>
      </c>
      <c r="F2" s="44" t="s">
        <v>6</v>
      </c>
      <c r="G2" s="44" t="s">
        <v>7</v>
      </c>
      <c r="H2" s="44" t="s">
        <v>8</v>
      </c>
      <c r="I2" s="45" t="s">
        <v>9</v>
      </c>
      <c r="J2" s="45" t="s">
        <v>10</v>
      </c>
      <c r="K2" s="45" t="s">
        <v>141</v>
      </c>
      <c r="L2" s="45" t="s">
        <v>12</v>
      </c>
      <c r="M2" s="45" t="s">
        <v>13</v>
      </c>
      <c r="N2" s="45" t="s">
        <v>14</v>
      </c>
      <c r="O2" s="46" t="s">
        <v>15</v>
      </c>
    </row>
    <row r="3" spans="1:15" ht="15.75" x14ac:dyDescent="0.25">
      <c r="A3" s="51" t="s">
        <v>1</v>
      </c>
      <c r="B3" s="163" t="s">
        <v>2</v>
      </c>
      <c r="C3" s="164"/>
      <c r="D3" s="164"/>
      <c r="E3" s="164"/>
      <c r="F3" s="164"/>
      <c r="G3" s="164"/>
      <c r="H3" s="164"/>
      <c r="I3" s="164"/>
      <c r="J3" s="164"/>
      <c r="K3" s="164"/>
      <c r="L3" s="164"/>
      <c r="M3" s="164"/>
      <c r="N3" s="164"/>
      <c r="O3" s="165"/>
    </row>
    <row r="4" spans="1:15" ht="39.75" customHeight="1" x14ac:dyDescent="0.25">
      <c r="A4" s="3" t="s">
        <v>243</v>
      </c>
      <c r="B4" s="23" t="s">
        <v>34</v>
      </c>
      <c r="C4" s="5" t="s">
        <v>271</v>
      </c>
      <c r="D4" s="5" t="s">
        <v>187</v>
      </c>
      <c r="E4" s="6" t="s">
        <v>136</v>
      </c>
      <c r="F4" s="7" t="s">
        <v>181</v>
      </c>
      <c r="G4" s="7" t="s">
        <v>16</v>
      </c>
      <c r="H4" s="7" t="s">
        <v>182</v>
      </c>
      <c r="I4" s="7" t="s">
        <v>16</v>
      </c>
      <c r="J4" s="7" t="s">
        <v>16</v>
      </c>
      <c r="K4" s="7" t="s">
        <v>16</v>
      </c>
      <c r="L4" s="7" t="s">
        <v>16</v>
      </c>
      <c r="M4" s="7" t="s">
        <v>16</v>
      </c>
      <c r="N4" s="7" t="s">
        <v>16</v>
      </c>
      <c r="O4" s="9" t="s">
        <v>257</v>
      </c>
    </row>
    <row r="5" spans="1:15" ht="330.75" x14ac:dyDescent="0.25">
      <c r="A5" s="3" t="s">
        <v>243</v>
      </c>
      <c r="B5" s="4" t="s">
        <v>17</v>
      </c>
      <c r="C5" s="5" t="s">
        <v>134</v>
      </c>
      <c r="D5" s="5" t="s">
        <v>187</v>
      </c>
      <c r="E5" s="6">
        <v>44621</v>
      </c>
      <c r="F5" s="7" t="s">
        <v>181</v>
      </c>
      <c r="G5" s="7" t="s">
        <v>16</v>
      </c>
      <c r="H5" s="7" t="s">
        <v>182</v>
      </c>
      <c r="I5" s="7" t="s">
        <v>16</v>
      </c>
      <c r="J5" s="7" t="s">
        <v>16</v>
      </c>
      <c r="K5" s="8">
        <v>30</v>
      </c>
      <c r="L5" s="100">
        <v>20</v>
      </c>
      <c r="M5" s="7" t="s">
        <v>16</v>
      </c>
      <c r="N5" s="100">
        <v>10</v>
      </c>
      <c r="O5" s="9" t="s">
        <v>262</v>
      </c>
    </row>
    <row r="6" spans="1:15" ht="94.5" x14ac:dyDescent="0.25">
      <c r="A6" s="3" t="s">
        <v>19</v>
      </c>
      <c r="B6" s="4" t="s">
        <v>35</v>
      </c>
      <c r="C6" s="5" t="s">
        <v>139</v>
      </c>
      <c r="D6" s="5" t="s">
        <v>186</v>
      </c>
      <c r="E6" s="6">
        <v>44621</v>
      </c>
      <c r="F6" s="7" t="s">
        <v>181</v>
      </c>
      <c r="G6" s="7" t="s">
        <v>16</v>
      </c>
      <c r="H6" s="7" t="s">
        <v>182</v>
      </c>
      <c r="I6" s="7" t="s">
        <v>16</v>
      </c>
      <c r="J6" s="7" t="s">
        <v>16</v>
      </c>
      <c r="K6" s="7" t="s">
        <v>16</v>
      </c>
      <c r="L6" s="7" t="s">
        <v>16</v>
      </c>
      <c r="M6" s="7" t="s">
        <v>16</v>
      </c>
      <c r="N6" s="7" t="s">
        <v>16</v>
      </c>
      <c r="O6" s="9" t="s">
        <v>258</v>
      </c>
    </row>
    <row r="7" spans="1:15" ht="47.25" x14ac:dyDescent="0.25">
      <c r="A7" s="10" t="s">
        <v>21</v>
      </c>
      <c r="B7" s="4" t="s">
        <v>36</v>
      </c>
      <c r="C7" s="5" t="s">
        <v>214</v>
      </c>
      <c r="D7" s="7" t="s">
        <v>186</v>
      </c>
      <c r="E7" s="6">
        <v>44621</v>
      </c>
      <c r="F7" s="7" t="s">
        <v>181</v>
      </c>
      <c r="G7" s="7" t="s">
        <v>16</v>
      </c>
      <c r="H7" s="7" t="s">
        <v>184</v>
      </c>
      <c r="I7" s="7" t="s">
        <v>16</v>
      </c>
      <c r="J7" s="7" t="s">
        <v>16</v>
      </c>
      <c r="K7" s="7" t="s">
        <v>16</v>
      </c>
      <c r="L7" s="7" t="s">
        <v>16</v>
      </c>
      <c r="M7" s="7" t="s">
        <v>16</v>
      </c>
      <c r="N7" s="7" t="s">
        <v>16</v>
      </c>
      <c r="O7" s="11" t="s">
        <v>37</v>
      </c>
    </row>
    <row r="8" spans="1:15" ht="236.25" x14ac:dyDescent="0.25">
      <c r="A8" s="10" t="s">
        <v>22</v>
      </c>
      <c r="B8" s="23" t="s">
        <v>38</v>
      </c>
      <c r="C8" s="5" t="s">
        <v>212</v>
      </c>
      <c r="D8" s="7" t="s">
        <v>186</v>
      </c>
      <c r="E8" s="6">
        <v>45717</v>
      </c>
      <c r="F8" s="7" t="s">
        <v>181</v>
      </c>
      <c r="G8" s="7" t="s">
        <v>16</v>
      </c>
      <c r="H8" s="7" t="s">
        <v>184</v>
      </c>
      <c r="I8" s="7" t="s">
        <v>16</v>
      </c>
      <c r="J8" s="7" t="s">
        <v>16</v>
      </c>
      <c r="K8" s="7" t="s">
        <v>16</v>
      </c>
      <c r="L8" s="7" t="s">
        <v>16</v>
      </c>
      <c r="M8" s="7" t="s">
        <v>16</v>
      </c>
      <c r="N8" s="7" t="s">
        <v>16</v>
      </c>
      <c r="O8" s="11" t="s">
        <v>268</v>
      </c>
    </row>
    <row r="9" spans="1:15" ht="110.25" x14ac:dyDescent="0.25">
      <c r="A9" s="10" t="s">
        <v>23</v>
      </c>
      <c r="B9" s="4" t="s">
        <v>148</v>
      </c>
      <c r="C9" s="7" t="s">
        <v>134</v>
      </c>
      <c r="D9" s="7" t="s">
        <v>186</v>
      </c>
      <c r="E9" s="6">
        <v>44621</v>
      </c>
      <c r="F9" s="7" t="s">
        <v>181</v>
      </c>
      <c r="G9" s="7" t="s">
        <v>16</v>
      </c>
      <c r="H9" s="7" t="s">
        <v>182</v>
      </c>
      <c r="I9" s="7" t="s">
        <v>16</v>
      </c>
      <c r="J9" s="7" t="s">
        <v>16</v>
      </c>
      <c r="K9" s="7" t="s">
        <v>16</v>
      </c>
      <c r="L9" s="7" t="s">
        <v>16</v>
      </c>
      <c r="M9" s="7" t="s">
        <v>16</v>
      </c>
      <c r="N9" s="7" t="s">
        <v>16</v>
      </c>
      <c r="O9" s="11" t="s">
        <v>252</v>
      </c>
    </row>
    <row r="10" spans="1:15" ht="47.25" x14ac:dyDescent="0.25">
      <c r="A10" s="10" t="s">
        <v>24</v>
      </c>
      <c r="B10" s="4" t="s">
        <v>39</v>
      </c>
      <c r="C10" s="7" t="s">
        <v>134</v>
      </c>
      <c r="D10" s="7" t="s">
        <v>186</v>
      </c>
      <c r="E10" s="6">
        <v>45717</v>
      </c>
      <c r="F10" s="7" t="s">
        <v>181</v>
      </c>
      <c r="G10" s="7" t="s">
        <v>16</v>
      </c>
      <c r="H10" s="7" t="s">
        <v>182</v>
      </c>
      <c r="I10" s="7" t="s">
        <v>16</v>
      </c>
      <c r="J10" s="7" t="s">
        <v>16</v>
      </c>
      <c r="K10" s="7" t="s">
        <v>16</v>
      </c>
      <c r="L10" s="7" t="s">
        <v>16</v>
      </c>
      <c r="M10" s="7" t="s">
        <v>16</v>
      </c>
      <c r="N10" s="7" t="s">
        <v>16</v>
      </c>
      <c r="O10" s="11" t="s">
        <v>263</v>
      </c>
    </row>
    <row r="11" spans="1:15" ht="94.5" x14ac:dyDescent="0.25">
      <c r="A11" s="10" t="s">
        <v>25</v>
      </c>
      <c r="B11" s="4" t="s">
        <v>149</v>
      </c>
      <c r="C11" s="5" t="s">
        <v>134</v>
      </c>
      <c r="D11" s="7" t="s">
        <v>186</v>
      </c>
      <c r="E11" s="6">
        <v>44621</v>
      </c>
      <c r="F11" s="7" t="s">
        <v>181</v>
      </c>
      <c r="G11" s="7" t="s">
        <v>16</v>
      </c>
      <c r="H11" s="7" t="s">
        <v>182</v>
      </c>
      <c r="I11" s="7" t="s">
        <v>16</v>
      </c>
      <c r="J11" s="7" t="s">
        <v>16</v>
      </c>
      <c r="K11" s="7" t="s">
        <v>16</v>
      </c>
      <c r="L11" s="7" t="s">
        <v>16</v>
      </c>
      <c r="M11" s="7" t="s">
        <v>16</v>
      </c>
      <c r="N11" s="7" t="s">
        <v>16</v>
      </c>
      <c r="O11" s="9" t="s">
        <v>259</v>
      </c>
    </row>
    <row r="12" spans="1:15" ht="110.25" x14ac:dyDescent="0.25">
      <c r="A12" s="10" t="s">
        <v>26</v>
      </c>
      <c r="B12" s="4" t="s">
        <v>40</v>
      </c>
      <c r="C12" s="7" t="s">
        <v>134</v>
      </c>
      <c r="D12" s="7" t="s">
        <v>186</v>
      </c>
      <c r="E12" s="6">
        <v>47543</v>
      </c>
      <c r="F12" s="7" t="s">
        <v>181</v>
      </c>
      <c r="G12" s="7" t="s">
        <v>16</v>
      </c>
      <c r="H12" s="7" t="s">
        <v>184</v>
      </c>
      <c r="I12" s="7" t="s">
        <v>16</v>
      </c>
      <c r="J12" s="7" t="s">
        <v>16</v>
      </c>
      <c r="K12" s="7" t="s">
        <v>16</v>
      </c>
      <c r="L12" s="7" t="s">
        <v>16</v>
      </c>
      <c r="M12" s="7" t="s">
        <v>16</v>
      </c>
      <c r="N12" s="7" t="s">
        <v>16</v>
      </c>
      <c r="O12" s="11" t="s">
        <v>228</v>
      </c>
    </row>
    <row r="13" spans="1:15" ht="31.5" x14ac:dyDescent="0.25">
      <c r="A13" s="10" t="s">
        <v>27</v>
      </c>
      <c r="B13" s="23" t="s">
        <v>210</v>
      </c>
      <c r="C13" s="7" t="s">
        <v>134</v>
      </c>
      <c r="D13" s="7" t="s">
        <v>186</v>
      </c>
      <c r="E13" s="6">
        <v>46082</v>
      </c>
      <c r="F13" s="7" t="s">
        <v>181</v>
      </c>
      <c r="G13" s="7" t="s">
        <v>16</v>
      </c>
      <c r="H13" s="7" t="s">
        <v>184</v>
      </c>
      <c r="I13" s="7" t="s">
        <v>16</v>
      </c>
      <c r="J13" s="7" t="s">
        <v>16</v>
      </c>
      <c r="K13" s="7" t="s">
        <v>16</v>
      </c>
      <c r="L13" s="7" t="s">
        <v>16</v>
      </c>
      <c r="M13" s="7" t="s">
        <v>16</v>
      </c>
      <c r="N13" s="7" t="s">
        <v>16</v>
      </c>
      <c r="O13" s="9" t="s">
        <v>41</v>
      </c>
    </row>
    <row r="14" spans="1:15" ht="283.5" x14ac:dyDescent="0.25">
      <c r="A14" s="10" t="s">
        <v>28</v>
      </c>
      <c r="B14" s="23" t="s">
        <v>226</v>
      </c>
      <c r="C14" s="7" t="s">
        <v>134</v>
      </c>
      <c r="D14" s="7" t="s">
        <v>186</v>
      </c>
      <c r="E14" s="6">
        <v>45717</v>
      </c>
      <c r="F14" s="7" t="s">
        <v>181</v>
      </c>
      <c r="G14" s="7" t="s">
        <v>16</v>
      </c>
      <c r="H14" s="7" t="s">
        <v>184</v>
      </c>
      <c r="I14" s="7" t="s">
        <v>16</v>
      </c>
      <c r="J14" s="7" t="s">
        <v>16</v>
      </c>
      <c r="K14" s="7" t="s">
        <v>16</v>
      </c>
      <c r="L14" s="7" t="s">
        <v>16</v>
      </c>
      <c r="M14" s="7" t="s">
        <v>16</v>
      </c>
      <c r="N14" s="7" t="s">
        <v>16</v>
      </c>
      <c r="O14" s="9" t="s">
        <v>251</v>
      </c>
    </row>
    <row r="15" spans="1:15" ht="63" x14ac:dyDescent="0.25">
      <c r="A15" s="10" t="s">
        <v>43</v>
      </c>
      <c r="B15" s="4" t="s">
        <v>189</v>
      </c>
      <c r="C15" s="5" t="s">
        <v>213</v>
      </c>
      <c r="D15" s="5" t="s">
        <v>187</v>
      </c>
      <c r="E15" s="6">
        <v>44621</v>
      </c>
      <c r="F15" s="7" t="s">
        <v>181</v>
      </c>
      <c r="G15" s="7" t="s">
        <v>16</v>
      </c>
      <c r="H15" s="7" t="s">
        <v>184</v>
      </c>
      <c r="I15" s="7" t="s">
        <v>16</v>
      </c>
      <c r="J15" s="7" t="s">
        <v>16</v>
      </c>
      <c r="K15" s="7" t="s">
        <v>16</v>
      </c>
      <c r="L15" s="7" t="s">
        <v>16</v>
      </c>
      <c r="M15" s="7" t="s">
        <v>16</v>
      </c>
      <c r="N15" s="7" t="s">
        <v>16</v>
      </c>
      <c r="O15" s="9" t="s">
        <v>227</v>
      </c>
    </row>
    <row r="16" spans="1:15" ht="173.25" x14ac:dyDescent="0.25">
      <c r="A16" s="10" t="s">
        <v>20</v>
      </c>
      <c r="B16" s="23" t="s">
        <v>42</v>
      </c>
      <c r="C16" s="5" t="s">
        <v>137</v>
      </c>
      <c r="D16" s="5" t="s">
        <v>187</v>
      </c>
      <c r="E16" s="6">
        <v>44621</v>
      </c>
      <c r="F16" s="7" t="s">
        <v>181</v>
      </c>
      <c r="G16" s="7" t="s">
        <v>16</v>
      </c>
      <c r="H16" s="7" t="s">
        <v>184</v>
      </c>
      <c r="I16" s="7" t="s">
        <v>16</v>
      </c>
      <c r="J16" s="7" t="s">
        <v>16</v>
      </c>
      <c r="K16" s="7" t="s">
        <v>16</v>
      </c>
      <c r="L16" s="7" t="s">
        <v>16</v>
      </c>
      <c r="M16" s="7" t="s">
        <v>16</v>
      </c>
      <c r="N16" s="7" t="s">
        <v>16</v>
      </c>
      <c r="O16" s="9" t="s">
        <v>229</v>
      </c>
    </row>
    <row r="17" spans="1:15" ht="63" x14ac:dyDescent="0.25">
      <c r="A17" s="10" t="s">
        <v>29</v>
      </c>
      <c r="B17" s="23" t="s">
        <v>44</v>
      </c>
      <c r="C17" s="5" t="s">
        <v>134</v>
      </c>
      <c r="D17" s="5" t="s">
        <v>187</v>
      </c>
      <c r="E17" s="6">
        <v>44621</v>
      </c>
      <c r="F17" s="7" t="s">
        <v>181</v>
      </c>
      <c r="G17" s="7" t="s">
        <v>16</v>
      </c>
      <c r="H17" s="7" t="s">
        <v>182</v>
      </c>
      <c r="I17" s="7" t="s">
        <v>16</v>
      </c>
      <c r="J17" s="7" t="s">
        <v>16</v>
      </c>
      <c r="K17" s="7" t="s">
        <v>16</v>
      </c>
      <c r="L17" s="7" t="s">
        <v>16</v>
      </c>
      <c r="M17" s="7" t="s">
        <v>16</v>
      </c>
      <c r="N17" s="7" t="s">
        <v>16</v>
      </c>
      <c r="O17" s="9" t="s">
        <v>260</v>
      </c>
    </row>
    <row r="18" spans="1:15" ht="252" x14ac:dyDescent="0.25">
      <c r="A18" s="10" t="s">
        <v>30</v>
      </c>
      <c r="B18" s="54" t="s">
        <v>45</v>
      </c>
      <c r="C18" s="5" t="s">
        <v>212</v>
      </c>
      <c r="D18" s="5" t="s">
        <v>187</v>
      </c>
      <c r="E18" s="6" t="s">
        <v>186</v>
      </c>
      <c r="F18" s="7" t="s">
        <v>181</v>
      </c>
      <c r="G18" s="7" t="s">
        <v>16</v>
      </c>
      <c r="H18" s="7" t="s">
        <v>211</v>
      </c>
      <c r="I18" s="7" t="s">
        <v>16</v>
      </c>
      <c r="J18" s="7" t="s">
        <v>16</v>
      </c>
      <c r="K18" s="7" t="s">
        <v>16</v>
      </c>
      <c r="L18" s="7" t="s">
        <v>16</v>
      </c>
      <c r="M18" s="7" t="s">
        <v>16</v>
      </c>
      <c r="N18" s="7" t="s">
        <v>16</v>
      </c>
      <c r="O18" s="9" t="s">
        <v>264</v>
      </c>
    </row>
    <row r="19" spans="1:15" ht="94.5" x14ac:dyDescent="0.25">
      <c r="A19" s="10" t="s">
        <v>31</v>
      </c>
      <c r="B19" s="4" t="s">
        <v>32</v>
      </c>
      <c r="C19" s="5" t="s">
        <v>134</v>
      </c>
      <c r="D19" s="7" t="s">
        <v>186</v>
      </c>
      <c r="E19" s="6" t="s">
        <v>136</v>
      </c>
      <c r="F19" s="7" t="s">
        <v>181</v>
      </c>
      <c r="G19" s="7" t="s">
        <v>16</v>
      </c>
      <c r="H19" s="7" t="s">
        <v>182</v>
      </c>
      <c r="I19" s="7" t="s">
        <v>16</v>
      </c>
      <c r="J19" s="7" t="s">
        <v>16</v>
      </c>
      <c r="K19" s="7" t="s">
        <v>16</v>
      </c>
      <c r="L19" s="7" t="s">
        <v>16</v>
      </c>
      <c r="M19" s="7" t="s">
        <v>16</v>
      </c>
      <c r="N19" s="7" t="s">
        <v>16</v>
      </c>
      <c r="O19" s="9" t="s">
        <v>261</v>
      </c>
    </row>
    <row r="20" spans="1:15" ht="60.75" thickBot="1" x14ac:dyDescent="0.3">
      <c r="A20" s="55" t="s">
        <v>46</v>
      </c>
      <c r="B20" s="56" t="s">
        <v>47</v>
      </c>
      <c r="C20" s="43" t="s">
        <v>134</v>
      </c>
      <c r="D20" s="22" t="s">
        <v>186</v>
      </c>
      <c r="E20" s="42">
        <v>45717</v>
      </c>
      <c r="F20" s="22" t="s">
        <v>181</v>
      </c>
      <c r="G20" s="22" t="s">
        <v>16</v>
      </c>
      <c r="H20" s="22" t="s">
        <v>182</v>
      </c>
      <c r="I20" s="22" t="s">
        <v>16</v>
      </c>
      <c r="J20" s="22" t="s">
        <v>16</v>
      </c>
      <c r="K20" s="119">
        <v>30</v>
      </c>
      <c r="L20" s="119">
        <v>30</v>
      </c>
      <c r="M20" s="22" t="s">
        <v>16</v>
      </c>
      <c r="N20" s="22" t="s">
        <v>16</v>
      </c>
      <c r="O20" s="50" t="s">
        <v>265</v>
      </c>
    </row>
    <row r="21" spans="1:15" ht="16.5" thickBot="1" x14ac:dyDescent="0.3">
      <c r="K21" s="82">
        <f>SUM(K4:K20)</f>
        <v>60</v>
      </c>
      <c r="L21" s="83">
        <f t="shared" ref="L21:N21" si="0">SUM(L4:L20)</f>
        <v>50</v>
      </c>
      <c r="M21" s="83">
        <f t="shared" si="0"/>
        <v>0</v>
      </c>
      <c r="N21" s="84">
        <f t="shared" si="0"/>
        <v>10</v>
      </c>
    </row>
  </sheetData>
  <mergeCells count="2">
    <mergeCell ref="A1:O1"/>
    <mergeCell ref="B3:O3"/>
  </mergeCells>
  <pageMargins left="1.4566929133858268" right="0.70866141732283472" top="0.74803149606299213" bottom="0.74803149606299213" header="0.31496062992125984" footer="0.31496062992125984"/>
  <pageSetup paperSize="5" scale="59" orientation="landscape" verticalDpi="300" r:id="rId1"/>
  <rowBreaks count="2" manualBreakCount="2">
    <brk id="8" max="14" man="1"/>
    <brk id="1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
  <sheetViews>
    <sheetView workbookViewId="0">
      <selection activeCell="D10" sqref="D10"/>
    </sheetView>
  </sheetViews>
  <sheetFormatPr defaultRowHeight="15" x14ac:dyDescent="0.25"/>
  <cols>
    <col min="2" max="2" width="29.5703125" customWidth="1"/>
    <col min="3" max="3" width="13.7109375" customWidth="1"/>
    <col min="4" max="4" width="10.85546875" customWidth="1"/>
    <col min="6" max="6" width="10.140625" customWidth="1"/>
    <col min="9" max="9" width="12.7109375" customWidth="1"/>
    <col min="10" max="10" width="12.42578125" customWidth="1"/>
    <col min="11" max="11" width="10.7109375" customWidth="1"/>
    <col min="14" max="14" width="10.42578125" customWidth="1"/>
    <col min="15" max="15" width="62.85546875" customWidth="1"/>
  </cols>
  <sheetData>
    <row r="1" spans="1:15" ht="28.5" customHeight="1" thickBot="1" x14ac:dyDescent="0.3">
      <c r="A1" s="166" t="s">
        <v>82</v>
      </c>
      <c r="B1" s="167"/>
      <c r="C1" s="167"/>
      <c r="D1" s="167"/>
      <c r="E1" s="167"/>
      <c r="F1" s="167"/>
      <c r="G1" s="167"/>
      <c r="H1" s="167"/>
      <c r="I1" s="167"/>
      <c r="J1" s="167"/>
      <c r="K1" s="167"/>
      <c r="L1" s="167"/>
      <c r="M1" s="167"/>
      <c r="N1" s="167"/>
      <c r="O1" s="168"/>
    </row>
    <row r="2" spans="1:15" ht="95.25" thickBot="1" x14ac:dyDescent="0.3">
      <c r="A2" s="62" t="s">
        <v>80</v>
      </c>
      <c r="B2" s="44" t="s">
        <v>81</v>
      </c>
      <c r="C2" s="44" t="s">
        <v>3</v>
      </c>
      <c r="D2" s="44" t="s">
        <v>4</v>
      </c>
      <c r="E2" s="44" t="s">
        <v>5</v>
      </c>
      <c r="F2" s="44" t="s">
        <v>6</v>
      </c>
      <c r="G2" s="44" t="s">
        <v>7</v>
      </c>
      <c r="H2" s="44" t="s">
        <v>8</v>
      </c>
      <c r="I2" s="45" t="s">
        <v>9</v>
      </c>
      <c r="J2" s="45" t="s">
        <v>10</v>
      </c>
      <c r="K2" s="45" t="s">
        <v>11</v>
      </c>
      <c r="L2" s="45" t="s">
        <v>12</v>
      </c>
      <c r="M2" s="45" t="s">
        <v>13</v>
      </c>
      <c r="N2" s="45" t="s">
        <v>14</v>
      </c>
      <c r="O2" s="46" t="s">
        <v>15</v>
      </c>
    </row>
    <row r="3" spans="1:15" ht="300" thickBot="1" x14ac:dyDescent="0.3">
      <c r="A3" s="62" t="s">
        <v>233</v>
      </c>
      <c r="B3" s="87" t="s">
        <v>83</v>
      </c>
      <c r="C3" s="86" t="s">
        <v>267</v>
      </c>
      <c r="D3" s="86" t="s">
        <v>193</v>
      </c>
      <c r="E3" s="44" t="s">
        <v>186</v>
      </c>
      <c r="F3" s="86" t="s">
        <v>181</v>
      </c>
      <c r="G3" s="86" t="s">
        <v>16</v>
      </c>
      <c r="H3" s="86" t="s">
        <v>182</v>
      </c>
      <c r="I3" s="63" t="s">
        <v>16</v>
      </c>
      <c r="J3" s="63" t="s">
        <v>16</v>
      </c>
      <c r="K3" s="63" t="s">
        <v>16</v>
      </c>
      <c r="L3" s="63" t="s">
        <v>16</v>
      </c>
      <c r="M3" s="63" t="s">
        <v>16</v>
      </c>
      <c r="N3" s="63" t="s">
        <v>16</v>
      </c>
      <c r="O3" s="88" t="s">
        <v>266</v>
      </c>
    </row>
    <row r="4" spans="1:15" ht="15.75" x14ac:dyDescent="0.25">
      <c r="A4" s="14"/>
      <c r="E4" s="14"/>
      <c r="F4" s="14"/>
      <c r="G4" s="14"/>
      <c r="H4" s="14"/>
      <c r="I4" s="14"/>
    </row>
  </sheetData>
  <mergeCells count="1">
    <mergeCell ref="A1:O1"/>
  </mergeCells>
  <pageMargins left="1.1023622047244095" right="0.70866141732283472" top="0.74803149606299213" bottom="0.74803149606299213" header="0.31496062992125984" footer="0.31496062992125984"/>
  <pageSetup paperSize="5" scale="6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
  <sheetViews>
    <sheetView workbookViewId="0">
      <selection activeCell="N6" sqref="N6"/>
    </sheetView>
  </sheetViews>
  <sheetFormatPr defaultRowHeight="15" x14ac:dyDescent="0.25"/>
  <cols>
    <col min="2" max="2" width="34.7109375" customWidth="1"/>
    <col min="3" max="3" width="13.42578125" customWidth="1"/>
    <col min="6" max="6" width="12.85546875" customWidth="1"/>
    <col min="7" max="7" width="10" customWidth="1"/>
    <col min="8" max="8" width="10.140625" customWidth="1"/>
    <col min="9" max="9" width="14.85546875" customWidth="1"/>
    <col min="10" max="10" width="14.42578125" customWidth="1"/>
    <col min="11" max="11" width="13.28515625" customWidth="1"/>
    <col min="12" max="12" width="11.28515625" customWidth="1"/>
    <col min="13" max="13" width="10.42578125" customWidth="1"/>
    <col min="14" max="14" width="14" customWidth="1"/>
    <col min="15" max="15" width="50" style="13" customWidth="1"/>
  </cols>
  <sheetData>
    <row r="1" spans="1:15" ht="27" customHeight="1" thickBot="1" x14ac:dyDescent="0.3">
      <c r="A1" s="154" t="s">
        <v>73</v>
      </c>
      <c r="B1" s="155"/>
      <c r="C1" s="155"/>
      <c r="D1" s="155"/>
      <c r="E1" s="155"/>
      <c r="F1" s="155"/>
      <c r="G1" s="155"/>
      <c r="H1" s="155"/>
      <c r="I1" s="155"/>
      <c r="J1" s="155"/>
      <c r="K1" s="155"/>
      <c r="L1" s="155"/>
      <c r="M1" s="155"/>
      <c r="N1" s="155"/>
      <c r="O1" s="156"/>
    </row>
    <row r="2" spans="1:15" ht="79.5" thickBot="1" x14ac:dyDescent="0.3">
      <c r="A2" s="48" t="s">
        <v>93</v>
      </c>
      <c r="B2" s="44" t="s">
        <v>94</v>
      </c>
      <c r="C2" s="44" t="s">
        <v>3</v>
      </c>
      <c r="D2" s="44" t="s">
        <v>4</v>
      </c>
      <c r="E2" s="44" t="s">
        <v>5</v>
      </c>
      <c r="F2" s="44" t="s">
        <v>6</v>
      </c>
      <c r="G2" s="44" t="s">
        <v>7</v>
      </c>
      <c r="H2" s="44" t="s">
        <v>8</v>
      </c>
      <c r="I2" s="45" t="s">
        <v>9</v>
      </c>
      <c r="J2" s="45" t="s">
        <v>10</v>
      </c>
      <c r="K2" s="45" t="s">
        <v>11</v>
      </c>
      <c r="L2" s="45" t="s">
        <v>12</v>
      </c>
      <c r="M2" s="45" t="s">
        <v>13</v>
      </c>
      <c r="N2" s="45" t="s">
        <v>76</v>
      </c>
      <c r="O2" s="46" t="s">
        <v>15</v>
      </c>
    </row>
    <row r="3" spans="1:15" ht="15.75" x14ac:dyDescent="0.25">
      <c r="A3" s="137" t="s">
        <v>74</v>
      </c>
      <c r="B3" s="157" t="s">
        <v>75</v>
      </c>
      <c r="C3" s="157"/>
      <c r="D3" s="157"/>
      <c r="E3" s="157"/>
      <c r="F3" s="157"/>
      <c r="G3" s="157"/>
      <c r="H3" s="157"/>
      <c r="I3" s="157"/>
      <c r="J3" s="157"/>
      <c r="K3" s="157"/>
      <c r="L3" s="157"/>
      <c r="M3" s="157"/>
      <c r="N3" s="157"/>
      <c r="O3" s="158"/>
    </row>
    <row r="4" spans="1:15" ht="236.25" x14ac:dyDescent="0.25">
      <c r="A4" s="3" t="s">
        <v>77</v>
      </c>
      <c r="B4" s="40" t="s">
        <v>78</v>
      </c>
      <c r="C4" s="5" t="s">
        <v>218</v>
      </c>
      <c r="D4" s="5" t="s">
        <v>187</v>
      </c>
      <c r="E4" s="12">
        <v>45717</v>
      </c>
      <c r="F4" s="7" t="s">
        <v>181</v>
      </c>
      <c r="G4" s="7" t="s">
        <v>16</v>
      </c>
      <c r="H4" s="5" t="s">
        <v>182</v>
      </c>
      <c r="I4" s="7" t="s">
        <v>16</v>
      </c>
      <c r="J4" s="7" t="s">
        <v>16</v>
      </c>
      <c r="K4" s="7" t="s">
        <v>16</v>
      </c>
      <c r="L4" s="7" t="s">
        <v>16</v>
      </c>
      <c r="M4" s="7" t="s">
        <v>16</v>
      </c>
      <c r="N4" s="7" t="s">
        <v>16</v>
      </c>
      <c r="O4" s="130" t="s">
        <v>239</v>
      </c>
    </row>
  </sheetData>
  <mergeCells count="2">
    <mergeCell ref="B3:O3"/>
    <mergeCell ref="A1:O1"/>
  </mergeCells>
  <pageMargins left="1.2598425196850394" right="0.70866141732283472" top="0.74803149606299213" bottom="0.74803149606299213" header="0.31496062992125984" footer="0.31496062992125984"/>
  <pageSetup paperSize="5" scale="63"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1"/>
  <sheetViews>
    <sheetView workbookViewId="0">
      <selection activeCell="C7" sqref="C7"/>
    </sheetView>
  </sheetViews>
  <sheetFormatPr defaultRowHeight="15" x14ac:dyDescent="0.25"/>
  <cols>
    <col min="1" max="1" width="9.140625" style="47"/>
    <col min="2" max="2" width="33.42578125" style="47" customWidth="1"/>
    <col min="3" max="3" width="14" bestFit="1" customWidth="1"/>
    <col min="4" max="4" width="11" customWidth="1"/>
    <col min="6" max="6" width="10.5703125" customWidth="1"/>
    <col min="9" max="9" width="13.28515625" customWidth="1"/>
    <col min="10" max="10" width="12.5703125" customWidth="1"/>
    <col min="11" max="11" width="10.140625" customWidth="1"/>
    <col min="14" max="14" width="10.85546875" customWidth="1"/>
    <col min="15" max="15" width="54.85546875" style="57" customWidth="1"/>
  </cols>
  <sheetData>
    <row r="1" spans="1:22" ht="24" customHeight="1" thickBot="1" x14ac:dyDescent="0.3">
      <c r="A1" s="154" t="s">
        <v>84</v>
      </c>
      <c r="B1" s="155"/>
      <c r="C1" s="155"/>
      <c r="D1" s="155"/>
      <c r="E1" s="155"/>
      <c r="F1" s="155"/>
      <c r="G1" s="155"/>
      <c r="H1" s="155"/>
      <c r="I1" s="155"/>
      <c r="J1" s="155"/>
      <c r="K1" s="155"/>
      <c r="L1" s="155"/>
      <c r="M1" s="155"/>
      <c r="N1" s="155"/>
      <c r="O1" s="156"/>
    </row>
    <row r="2" spans="1:22" ht="95.25" thickBot="1" x14ac:dyDescent="0.3">
      <c r="A2" s="48" t="s">
        <v>93</v>
      </c>
      <c r="B2" s="44" t="s">
        <v>94</v>
      </c>
      <c r="C2" s="44" t="s">
        <v>3</v>
      </c>
      <c r="D2" s="44" t="s">
        <v>4</v>
      </c>
      <c r="E2" s="44" t="s">
        <v>5</v>
      </c>
      <c r="F2" s="44" t="s">
        <v>6</v>
      </c>
      <c r="G2" s="44" t="s">
        <v>7</v>
      </c>
      <c r="H2" s="44" t="s">
        <v>8</v>
      </c>
      <c r="I2" s="45" t="s">
        <v>9</v>
      </c>
      <c r="J2" s="45" t="s">
        <v>10</v>
      </c>
      <c r="K2" s="45" t="s">
        <v>11</v>
      </c>
      <c r="L2" s="45" t="s">
        <v>12</v>
      </c>
      <c r="M2" s="45" t="s">
        <v>13</v>
      </c>
      <c r="N2" s="45" t="s">
        <v>76</v>
      </c>
      <c r="O2" s="46" t="s">
        <v>15</v>
      </c>
    </row>
    <row r="3" spans="1:22" ht="15.75" x14ac:dyDescent="0.25">
      <c r="A3" s="51" t="s">
        <v>74</v>
      </c>
      <c r="B3" s="157" t="s">
        <v>85</v>
      </c>
      <c r="C3" s="157"/>
      <c r="D3" s="157"/>
      <c r="E3" s="157"/>
      <c r="F3" s="157"/>
      <c r="G3" s="157"/>
      <c r="H3" s="157"/>
      <c r="I3" s="157"/>
      <c r="J3" s="157"/>
      <c r="K3" s="157"/>
      <c r="L3" s="157"/>
      <c r="M3" s="157"/>
      <c r="N3" s="157"/>
      <c r="O3" s="158"/>
    </row>
    <row r="4" spans="1:22" ht="31.5" x14ac:dyDescent="0.25">
      <c r="A4" s="3" t="s">
        <v>87</v>
      </c>
      <c r="B4" s="4" t="s">
        <v>88</v>
      </c>
      <c r="C4" s="5" t="s">
        <v>139</v>
      </c>
      <c r="D4" s="5" t="s">
        <v>186</v>
      </c>
      <c r="E4" s="12">
        <v>45717</v>
      </c>
      <c r="F4" s="7" t="s">
        <v>181</v>
      </c>
      <c r="G4" s="7" t="s">
        <v>16</v>
      </c>
      <c r="H4" s="5" t="s">
        <v>184</v>
      </c>
      <c r="I4" s="7" t="s">
        <v>16</v>
      </c>
      <c r="J4" s="7" t="s">
        <v>16</v>
      </c>
      <c r="K4" s="7" t="s">
        <v>16</v>
      </c>
      <c r="L4" s="7" t="s">
        <v>16</v>
      </c>
      <c r="M4" s="7" t="s">
        <v>16</v>
      </c>
      <c r="N4" s="7" t="s">
        <v>16</v>
      </c>
      <c r="O4" s="9" t="s">
        <v>219</v>
      </c>
      <c r="P4" s="59"/>
    </row>
    <row r="5" spans="1:22" ht="78.75" x14ac:dyDescent="0.25">
      <c r="A5" s="3" t="s">
        <v>241</v>
      </c>
      <c r="B5" s="4" t="s">
        <v>89</v>
      </c>
      <c r="C5" s="5" t="s">
        <v>174</v>
      </c>
      <c r="D5" s="5" t="s">
        <v>186</v>
      </c>
      <c r="E5" s="12">
        <v>45717</v>
      </c>
      <c r="F5" s="7" t="s">
        <v>181</v>
      </c>
      <c r="G5" s="7" t="s">
        <v>16</v>
      </c>
      <c r="H5" s="5" t="s">
        <v>182</v>
      </c>
      <c r="I5" s="7" t="s">
        <v>16</v>
      </c>
      <c r="J5" s="7" t="s">
        <v>16</v>
      </c>
      <c r="K5" s="7" t="s">
        <v>16</v>
      </c>
      <c r="L5" s="7" t="s">
        <v>16</v>
      </c>
      <c r="M5" s="7" t="s">
        <v>16</v>
      </c>
      <c r="N5" s="7" t="s">
        <v>16</v>
      </c>
      <c r="O5" s="9" t="s">
        <v>242</v>
      </c>
      <c r="P5" s="17"/>
    </row>
    <row r="6" spans="1:22" ht="126" x14ac:dyDescent="0.25">
      <c r="A6" s="3" t="s">
        <v>90</v>
      </c>
      <c r="B6" s="4" t="s">
        <v>91</v>
      </c>
      <c r="C6" s="5" t="s">
        <v>174</v>
      </c>
      <c r="D6" s="40" t="s">
        <v>216</v>
      </c>
      <c r="E6" s="12">
        <v>45717</v>
      </c>
      <c r="F6" s="7" t="s">
        <v>181</v>
      </c>
      <c r="G6" s="7" t="s">
        <v>16</v>
      </c>
      <c r="H6" s="5" t="s">
        <v>182</v>
      </c>
      <c r="I6" s="7" t="s">
        <v>16</v>
      </c>
      <c r="J6" s="7" t="s">
        <v>16</v>
      </c>
      <c r="K6" s="7" t="s">
        <v>16</v>
      </c>
      <c r="L6" s="7" t="s">
        <v>16</v>
      </c>
      <c r="M6" s="7" t="s">
        <v>16</v>
      </c>
      <c r="N6" s="7" t="s">
        <v>16</v>
      </c>
      <c r="O6" s="9" t="s">
        <v>222</v>
      </c>
    </row>
    <row r="7" spans="1:22" ht="78.75" x14ac:dyDescent="0.25">
      <c r="A7" s="61" t="s">
        <v>86</v>
      </c>
      <c r="B7" s="4" t="s">
        <v>92</v>
      </c>
      <c r="C7" s="5" t="s">
        <v>217</v>
      </c>
      <c r="D7" s="5" t="s">
        <v>186</v>
      </c>
      <c r="E7" s="12">
        <v>44621</v>
      </c>
      <c r="F7" s="7" t="s">
        <v>181</v>
      </c>
      <c r="G7" s="7" t="s">
        <v>16</v>
      </c>
      <c r="H7" s="5" t="s">
        <v>182</v>
      </c>
      <c r="I7" s="7" t="s">
        <v>16</v>
      </c>
      <c r="J7" s="7" t="s">
        <v>16</v>
      </c>
      <c r="K7" s="7" t="s">
        <v>16</v>
      </c>
      <c r="L7" s="7" t="s">
        <v>16</v>
      </c>
      <c r="M7" s="7" t="s">
        <v>16</v>
      </c>
      <c r="N7" s="7" t="s">
        <v>16</v>
      </c>
      <c r="O7" s="9" t="s">
        <v>269</v>
      </c>
    </row>
    <row r="8" spans="1:22" ht="99" customHeight="1" thickBot="1" x14ac:dyDescent="0.3">
      <c r="A8" s="41" t="s">
        <v>106</v>
      </c>
      <c r="B8" s="132" t="s">
        <v>105</v>
      </c>
      <c r="C8" s="43" t="s">
        <v>174</v>
      </c>
      <c r="D8" s="21" t="s">
        <v>216</v>
      </c>
      <c r="E8" s="60">
        <v>44621</v>
      </c>
      <c r="F8" s="22" t="s">
        <v>181</v>
      </c>
      <c r="G8" s="22" t="s">
        <v>16</v>
      </c>
      <c r="H8" s="43" t="s">
        <v>182</v>
      </c>
      <c r="I8" s="22" t="s">
        <v>16</v>
      </c>
      <c r="J8" s="22" t="s">
        <v>16</v>
      </c>
      <c r="K8" s="22" t="s">
        <v>16</v>
      </c>
      <c r="L8" s="22" t="s">
        <v>16</v>
      </c>
      <c r="M8" s="22" t="s">
        <v>16</v>
      </c>
      <c r="N8" s="22" t="s">
        <v>16</v>
      </c>
      <c r="O8" s="50" t="s">
        <v>107</v>
      </c>
    </row>
    <row r="9" spans="1:22" x14ac:dyDescent="0.25">
      <c r="K9" s="57"/>
      <c r="L9" s="57"/>
      <c r="O9"/>
      <c r="U9" s="57"/>
      <c r="V9" s="57"/>
    </row>
    <row r="10" spans="1:22" x14ac:dyDescent="0.25">
      <c r="K10" s="57"/>
      <c r="L10" s="57"/>
      <c r="O10"/>
      <c r="U10" s="57"/>
      <c r="V10" s="57"/>
    </row>
    <row r="11" spans="1:22" x14ac:dyDescent="0.25">
      <c r="L11" s="57"/>
      <c r="O11"/>
      <c r="V11" s="57"/>
    </row>
    <row r="12" spans="1:22" x14ac:dyDescent="0.25">
      <c r="L12" s="57"/>
      <c r="O12"/>
      <c r="V12" s="57"/>
    </row>
    <row r="13" spans="1:22" x14ac:dyDescent="0.25">
      <c r="L13" s="57"/>
      <c r="O13"/>
      <c r="V13" s="57"/>
    </row>
    <row r="14" spans="1:22" x14ac:dyDescent="0.25">
      <c r="L14" s="57"/>
      <c r="O14"/>
      <c r="V14" s="57"/>
    </row>
    <row r="15" spans="1:22" x14ac:dyDescent="0.25">
      <c r="L15" s="57"/>
      <c r="O15"/>
      <c r="V15" s="57"/>
    </row>
    <row r="16" spans="1:22" x14ac:dyDescent="0.25">
      <c r="L16" s="57"/>
      <c r="O16"/>
      <c r="V16" s="57"/>
    </row>
    <row r="17" spans="12:22" x14ac:dyDescent="0.25">
      <c r="L17" s="57"/>
      <c r="O17"/>
      <c r="V17" s="57"/>
    </row>
    <row r="18" spans="12:22" x14ac:dyDescent="0.25">
      <c r="L18" s="57"/>
      <c r="O18"/>
      <c r="V18" s="57"/>
    </row>
    <row r="19" spans="12:22" x14ac:dyDescent="0.25">
      <c r="N19" s="57"/>
    </row>
    <row r="20" spans="12:22" x14ac:dyDescent="0.25">
      <c r="N20" s="57"/>
    </row>
    <row r="21" spans="12:22" x14ac:dyDescent="0.25">
      <c r="N21" s="57"/>
    </row>
  </sheetData>
  <mergeCells count="2">
    <mergeCell ref="A1:O1"/>
    <mergeCell ref="B3:O3"/>
  </mergeCells>
  <pageMargins left="1.1023622047244095" right="0.70866141732283472" top="0.74803149606299213" bottom="0.74803149606299213" header="0.31496062992125984" footer="0.31496062992125984"/>
  <pageSetup paperSize="5" scale="68"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9"/>
  <sheetViews>
    <sheetView workbookViewId="0">
      <selection activeCell="N24" sqref="N24"/>
    </sheetView>
  </sheetViews>
  <sheetFormatPr defaultRowHeight="15" x14ac:dyDescent="0.25"/>
  <cols>
    <col min="2" max="2" width="54.5703125" bestFit="1" customWidth="1"/>
    <col min="4" max="4" width="10.140625" customWidth="1"/>
    <col min="11" max="11" width="11" customWidth="1"/>
    <col min="13" max="13" width="11.5703125" customWidth="1"/>
    <col min="14" max="14" width="11.28515625" customWidth="1"/>
    <col min="15" max="15" width="11.85546875" customWidth="1"/>
    <col min="16" max="16" width="13.42578125" customWidth="1"/>
  </cols>
  <sheetData>
    <row r="1" spans="1:16" ht="19.5" thickBot="1" x14ac:dyDescent="0.3">
      <c r="A1" s="166" t="s">
        <v>146</v>
      </c>
      <c r="B1" s="167"/>
      <c r="C1" s="167"/>
      <c r="D1" s="167"/>
      <c r="E1" s="167"/>
      <c r="F1" s="167"/>
      <c r="G1" s="167"/>
      <c r="H1" s="167"/>
      <c r="I1" s="167"/>
      <c r="J1" s="167"/>
      <c r="K1" s="167"/>
      <c r="L1" s="167"/>
      <c r="M1" s="167"/>
      <c r="N1" s="167"/>
      <c r="O1" s="167"/>
      <c r="P1" s="168"/>
    </row>
    <row r="2" spans="1:16" ht="32.25" thickBot="1" x14ac:dyDescent="0.3">
      <c r="A2" s="138" t="s">
        <v>150</v>
      </c>
      <c r="B2" s="123" t="s">
        <v>94</v>
      </c>
      <c r="C2" s="124" t="s">
        <v>151</v>
      </c>
      <c r="D2" s="124" t="s">
        <v>152</v>
      </c>
      <c r="E2" s="124" t="s">
        <v>153</v>
      </c>
      <c r="F2" s="124" t="s">
        <v>154</v>
      </c>
      <c r="G2" s="124" t="s">
        <v>155</v>
      </c>
      <c r="H2" s="124" t="s">
        <v>156</v>
      </c>
      <c r="I2" s="124" t="s">
        <v>157</v>
      </c>
      <c r="J2" s="124" t="s">
        <v>158</v>
      </c>
      <c r="K2" s="124" t="s">
        <v>159</v>
      </c>
      <c r="L2" s="124" t="s">
        <v>160</v>
      </c>
      <c r="M2" s="124" t="s">
        <v>161</v>
      </c>
      <c r="N2" s="124" t="s">
        <v>162</v>
      </c>
      <c r="O2" s="124" t="s">
        <v>9</v>
      </c>
      <c r="P2" s="139" t="s">
        <v>10</v>
      </c>
    </row>
    <row r="3" spans="1:16" ht="15.75" x14ac:dyDescent="0.25">
      <c r="A3" s="65" t="s">
        <v>163</v>
      </c>
      <c r="B3" s="72" t="s">
        <v>175</v>
      </c>
      <c r="C3" s="90">
        <v>96.666666666666671</v>
      </c>
      <c r="D3" s="90">
        <v>96.346666666666678</v>
      </c>
      <c r="E3" s="90">
        <v>101.07666666666667</v>
      </c>
      <c r="F3" s="90">
        <v>98.05</v>
      </c>
      <c r="G3" s="90">
        <v>68.87</v>
      </c>
      <c r="H3" s="90">
        <v>71.790000000000006</v>
      </c>
      <c r="I3" s="90">
        <v>75.556666666666672</v>
      </c>
      <c r="J3" s="90">
        <v>95.51</v>
      </c>
      <c r="K3" s="90">
        <v>76.533333333333346</v>
      </c>
      <c r="L3" s="112">
        <v>87.6</v>
      </c>
      <c r="M3" s="2">
        <v>90.77</v>
      </c>
      <c r="N3" s="2">
        <v>155.81</v>
      </c>
      <c r="O3" s="38" t="s">
        <v>18</v>
      </c>
      <c r="P3" s="66" t="s">
        <v>18</v>
      </c>
    </row>
    <row r="4" spans="1:16" ht="15.75" x14ac:dyDescent="0.25">
      <c r="A4" s="67" t="s">
        <v>164</v>
      </c>
      <c r="B4" s="73" t="s">
        <v>176</v>
      </c>
      <c r="C4" s="91">
        <v>169.47333333333333</v>
      </c>
      <c r="D4" s="91">
        <v>174.12333333333333</v>
      </c>
      <c r="E4" s="91">
        <v>187.8133333333333</v>
      </c>
      <c r="F4" s="91">
        <v>193.72666666666669</v>
      </c>
      <c r="G4" s="91">
        <v>116.87333333333333</v>
      </c>
      <c r="H4" s="91">
        <v>127.01666666666665</v>
      </c>
      <c r="I4" s="90">
        <v>135.44333333333333</v>
      </c>
      <c r="J4" s="90">
        <v>119.45666666666666</v>
      </c>
      <c r="K4" s="90">
        <v>105.40666666666668</v>
      </c>
      <c r="L4" s="140">
        <v>127.89</v>
      </c>
      <c r="M4" s="7">
        <v>146.15</v>
      </c>
      <c r="N4" s="7">
        <v>89.04</v>
      </c>
      <c r="O4" s="68" t="s">
        <v>18</v>
      </c>
      <c r="P4" s="69" t="s">
        <v>18</v>
      </c>
    </row>
    <row r="5" spans="1:16" ht="15.75" x14ac:dyDescent="0.25">
      <c r="A5" s="67" t="s">
        <v>165</v>
      </c>
      <c r="B5" s="73" t="s">
        <v>177</v>
      </c>
      <c r="C5" s="91">
        <v>23.993333333333336</v>
      </c>
      <c r="D5" s="91">
        <v>23.883333333333336</v>
      </c>
      <c r="E5" s="91">
        <v>23.103333333333335</v>
      </c>
      <c r="F5" s="91">
        <v>22.073333333333334</v>
      </c>
      <c r="G5" s="91">
        <v>18.743333333333336</v>
      </c>
      <c r="H5" s="91">
        <v>20.813333333333333</v>
      </c>
      <c r="I5" s="90">
        <v>21.279999999999998</v>
      </c>
      <c r="J5" s="90">
        <v>21.36</v>
      </c>
      <c r="K5" s="90">
        <v>19.576666666666668</v>
      </c>
      <c r="L5" s="140">
        <v>20.84</v>
      </c>
      <c r="M5" s="7">
        <v>19.88</v>
      </c>
      <c r="N5" s="7">
        <v>20.2</v>
      </c>
      <c r="O5" s="68" t="s">
        <v>18</v>
      </c>
      <c r="P5" s="69" t="s">
        <v>18</v>
      </c>
    </row>
    <row r="6" spans="1:16" ht="15.75" x14ac:dyDescent="0.25">
      <c r="A6" s="67" t="s">
        <v>166</v>
      </c>
      <c r="B6" s="73" t="s">
        <v>178</v>
      </c>
      <c r="C6" s="91">
        <v>28.23</v>
      </c>
      <c r="D6" s="91">
        <v>28.293333333333333</v>
      </c>
      <c r="E6" s="91">
        <v>27.603333333333335</v>
      </c>
      <c r="F6" s="91">
        <v>27.350000000000005</v>
      </c>
      <c r="G6" s="91">
        <v>22.953333333333333</v>
      </c>
      <c r="H6" s="91">
        <v>23.649999999999995</v>
      </c>
      <c r="I6" s="90">
        <v>24.106666666666669</v>
      </c>
      <c r="J6" s="90">
        <v>24.346666666666664</v>
      </c>
      <c r="K6" s="90">
        <v>22.3</v>
      </c>
      <c r="L6" s="140">
        <v>24.38</v>
      </c>
      <c r="M6" s="7">
        <v>24.97</v>
      </c>
      <c r="N6" s="7">
        <v>24.57</v>
      </c>
      <c r="O6" s="68" t="s">
        <v>18</v>
      </c>
      <c r="P6" s="69" t="s">
        <v>18</v>
      </c>
    </row>
    <row r="7" spans="1:16" ht="15.75" x14ac:dyDescent="0.25">
      <c r="A7" s="169"/>
      <c r="B7" s="170"/>
      <c r="C7" s="171"/>
      <c r="D7" s="171"/>
      <c r="E7" s="171"/>
      <c r="F7" s="171"/>
      <c r="G7" s="171"/>
      <c r="H7" s="171"/>
      <c r="I7" s="171"/>
      <c r="J7" s="171"/>
      <c r="K7" s="171"/>
      <c r="L7" s="170"/>
      <c r="M7" s="170"/>
      <c r="N7" s="170"/>
      <c r="O7" s="170"/>
      <c r="P7" s="172"/>
    </row>
    <row r="8" spans="1:16" ht="15.75" x14ac:dyDescent="0.25">
      <c r="A8" s="67" t="s">
        <v>167</v>
      </c>
      <c r="B8" s="74" t="s">
        <v>235</v>
      </c>
      <c r="C8" s="176">
        <v>87.39</v>
      </c>
      <c r="D8" s="177"/>
      <c r="E8" s="177"/>
      <c r="F8" s="177"/>
      <c r="G8" s="177"/>
      <c r="H8" s="177"/>
      <c r="I8" s="177"/>
      <c r="J8" s="177"/>
      <c r="K8" s="177"/>
      <c r="L8" s="177"/>
      <c r="M8" s="177"/>
      <c r="N8" s="178"/>
      <c r="O8" s="68" t="s">
        <v>18</v>
      </c>
      <c r="P8" s="69" t="s">
        <v>18</v>
      </c>
    </row>
    <row r="9" spans="1:16" ht="15.75" x14ac:dyDescent="0.25">
      <c r="A9" s="70" t="s">
        <v>168</v>
      </c>
      <c r="B9" s="16" t="s">
        <v>236</v>
      </c>
      <c r="C9" s="173">
        <v>146.6</v>
      </c>
      <c r="D9" s="174"/>
      <c r="E9" s="174"/>
      <c r="F9" s="174"/>
      <c r="G9" s="174"/>
      <c r="H9" s="174"/>
      <c r="I9" s="174"/>
      <c r="J9" s="174"/>
      <c r="K9" s="174"/>
      <c r="L9" s="174"/>
      <c r="M9" s="174"/>
      <c r="N9" s="175"/>
      <c r="O9" s="71" t="s">
        <v>18</v>
      </c>
      <c r="P9" s="58" t="s">
        <v>18</v>
      </c>
    </row>
    <row r="10" spans="1:16" ht="15.75" x14ac:dyDescent="0.25">
      <c r="A10" s="67" t="s">
        <v>169</v>
      </c>
      <c r="B10" s="75" t="s">
        <v>237</v>
      </c>
      <c r="C10" s="173">
        <v>21.31</v>
      </c>
      <c r="D10" s="174"/>
      <c r="E10" s="174"/>
      <c r="F10" s="174"/>
      <c r="G10" s="174"/>
      <c r="H10" s="174"/>
      <c r="I10" s="174"/>
      <c r="J10" s="174"/>
      <c r="K10" s="174"/>
      <c r="L10" s="174"/>
      <c r="M10" s="174"/>
      <c r="N10" s="175"/>
      <c r="O10" s="68" t="s">
        <v>18</v>
      </c>
      <c r="P10" s="69" t="s">
        <v>18</v>
      </c>
    </row>
    <row r="11" spans="1:16" ht="15.75" x14ac:dyDescent="0.25">
      <c r="A11" s="67" t="s">
        <v>170</v>
      </c>
      <c r="B11" s="75" t="s">
        <v>238</v>
      </c>
      <c r="C11" s="173">
        <v>25.22</v>
      </c>
      <c r="D11" s="174"/>
      <c r="E11" s="174"/>
      <c r="F11" s="174"/>
      <c r="G11" s="174"/>
      <c r="H11" s="174"/>
      <c r="I11" s="174"/>
      <c r="J11" s="174"/>
      <c r="K11" s="174"/>
      <c r="L11" s="174"/>
      <c r="M11" s="174"/>
      <c r="N11" s="175"/>
      <c r="O11" s="68" t="s">
        <v>18</v>
      </c>
      <c r="P11" s="69" t="s">
        <v>18</v>
      </c>
    </row>
    <row r="12" spans="1:16" ht="15.75" thickBot="1" x14ac:dyDescent="0.3">
      <c r="A12" s="35" t="s">
        <v>171</v>
      </c>
      <c r="B12" s="76" t="s">
        <v>179</v>
      </c>
      <c r="C12" s="36" t="s">
        <v>172</v>
      </c>
      <c r="D12" s="36" t="s">
        <v>172</v>
      </c>
      <c r="E12" s="36" t="s">
        <v>172</v>
      </c>
      <c r="F12" s="36" t="s">
        <v>172</v>
      </c>
      <c r="G12" s="36" t="s">
        <v>172</v>
      </c>
      <c r="H12" s="36" t="s">
        <v>172</v>
      </c>
      <c r="I12" s="36" t="s">
        <v>172</v>
      </c>
      <c r="J12" s="36" t="s">
        <v>172</v>
      </c>
      <c r="K12" s="36" t="s">
        <v>172</v>
      </c>
      <c r="L12" s="36" t="s">
        <v>172</v>
      </c>
      <c r="M12" s="36" t="s">
        <v>172</v>
      </c>
      <c r="N12" s="36" t="s">
        <v>172</v>
      </c>
      <c r="O12" s="36" t="s">
        <v>18</v>
      </c>
      <c r="P12" s="37" t="s">
        <v>18</v>
      </c>
    </row>
    <row r="20" spans="3:15" x14ac:dyDescent="0.25">
      <c r="F20" s="64"/>
    </row>
    <row r="21" spans="3:15" x14ac:dyDescent="0.25">
      <c r="D21" s="64"/>
      <c r="E21" s="64"/>
      <c r="G21" s="64"/>
    </row>
    <row r="22" spans="3:15" x14ac:dyDescent="0.25">
      <c r="D22" s="64"/>
      <c r="E22" s="64"/>
      <c r="G22" s="64"/>
    </row>
    <row r="23" spans="3:15" x14ac:dyDescent="0.25">
      <c r="D23" s="64"/>
      <c r="E23" s="64"/>
      <c r="F23" s="64"/>
      <c r="G23" s="64"/>
      <c r="M23" s="64"/>
      <c r="N23" s="64"/>
      <c r="O23" s="64"/>
    </row>
    <row r="24" spans="3:15" x14ac:dyDescent="0.25">
      <c r="D24" s="64"/>
      <c r="E24" s="64"/>
      <c r="F24" s="64"/>
      <c r="G24" s="64"/>
      <c r="M24" s="64"/>
      <c r="N24" s="64"/>
      <c r="O24" s="64"/>
    </row>
    <row r="25" spans="3:15" x14ac:dyDescent="0.25">
      <c r="D25" s="64"/>
      <c r="E25" s="64"/>
      <c r="F25" s="64"/>
      <c r="G25" s="64"/>
      <c r="M25" s="64"/>
      <c r="O25" s="64"/>
    </row>
    <row r="26" spans="3:15" x14ac:dyDescent="0.25">
      <c r="D26" s="64"/>
      <c r="E26" s="64"/>
      <c r="F26" s="64"/>
      <c r="G26" s="64"/>
      <c r="M26" s="64"/>
      <c r="O26" s="64"/>
    </row>
    <row r="27" spans="3:15" x14ac:dyDescent="0.25">
      <c r="M27" s="64"/>
      <c r="O27" s="64"/>
    </row>
    <row r="28" spans="3:15" x14ac:dyDescent="0.25">
      <c r="L28" s="64"/>
      <c r="M28" s="64"/>
      <c r="N28" s="64"/>
      <c r="O28" s="64"/>
    </row>
    <row r="29" spans="3:15" x14ac:dyDescent="0.25">
      <c r="C29" s="64"/>
      <c r="D29" s="64"/>
      <c r="E29" s="64"/>
      <c r="F29" s="64"/>
    </row>
  </sheetData>
  <mergeCells count="6">
    <mergeCell ref="A1:P1"/>
    <mergeCell ref="A7:P7"/>
    <mergeCell ref="C9:N9"/>
    <mergeCell ref="C10:N10"/>
    <mergeCell ref="C11:N11"/>
    <mergeCell ref="C8:N8"/>
  </mergeCells>
  <pageMargins left="1.1023622047244095" right="0.70866141732283472" top="0.74803149606299213" bottom="0.74803149606299213" header="0.31496062992125984" footer="0.31496062992125984"/>
  <pageSetup paperSize="5" scale="7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Summary</vt:lpstr>
      <vt:lpstr>Capacity Building &amp; SA </vt:lpstr>
      <vt:lpstr>Public Outreach</vt:lpstr>
      <vt:lpstr>Road Dust</vt:lpstr>
      <vt:lpstr>Vehicles</vt:lpstr>
      <vt:lpstr>Industries </vt:lpstr>
      <vt:lpstr>Waste Biomass &amp; Burning</vt:lpstr>
      <vt:lpstr>Domestic Fuel</vt:lpstr>
      <vt:lpstr>Air Quality data</vt:lpstr>
      <vt:lpstr>Vehicles!Print_Area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UEPPCB</dc:creator>
  <cp:lastModifiedBy>HP</cp:lastModifiedBy>
  <cp:lastPrinted>2022-01-28T11:01:05Z</cp:lastPrinted>
  <dcterms:created xsi:type="dcterms:W3CDTF">2021-07-30T06:23:01Z</dcterms:created>
  <dcterms:modified xsi:type="dcterms:W3CDTF">2022-01-28T11:12:34Z</dcterms:modified>
</cp:coreProperties>
</file>